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vnozare.pri\vm\Redirect_profiles\ebune\Desktop\"/>
    </mc:Choice>
  </mc:AlternateContent>
  <xr:revisionPtr revIDLastSave="0" documentId="8_{D8843CA7-B106-495C-84FF-D34A4BB87584}" xr6:coauthVersionLast="46" xr6:coauthVersionMax="46" xr10:uidLastSave="{00000000-0000-0000-0000-000000000000}"/>
  <bookViews>
    <workbookView xWindow="-110" yWindow="-110" windowWidth="19420" windowHeight="10420" xr2:uid="{C4457518-40FC-4D26-A06B-4518797C47F5}"/>
  </bookViews>
  <sheets>
    <sheet name="papildus_izmaksas"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6" i="1" l="1"/>
  <c r="I85" i="1"/>
  <c r="I84" i="1"/>
  <c r="I83" i="1"/>
  <c r="I82" i="1"/>
  <c r="I80" i="1"/>
</calcChain>
</file>

<file path=xl/sharedStrings.xml><?xml version="1.0" encoding="utf-8"?>
<sst xmlns="http://schemas.openxmlformats.org/spreadsheetml/2006/main" count="268" uniqueCount="208">
  <si>
    <t xml:space="preserve">Informācija par līdzekļu piešķiršanu un izlietojumu Covid-19 izplatības seku mazināšanai un pārvarēšanai </t>
  </si>
  <si>
    <r>
      <t xml:space="preserve">MK lēmuma datums </t>
    </r>
    <r>
      <rPr>
        <b/>
        <sz val="11"/>
        <rFont val="Times New Roman"/>
        <family val="1"/>
        <charset val="186"/>
      </rPr>
      <t>dd.mm.yyyy</t>
    </r>
  </si>
  <si>
    <t>MK lēmuma numurs</t>
  </si>
  <si>
    <t>MK lēmums</t>
  </si>
  <si>
    <t xml:space="preserve">Hipersaite uz MK noteikumu </t>
  </si>
  <si>
    <t>Saskaņā ar MK lēmumu piešķirtā summa, euro</t>
  </si>
  <si>
    <t>Pakalpojuma sniedzējs/preču piegādātājs</t>
  </si>
  <si>
    <t>Pakalpojuma/preces cena, euro par vienību</t>
  </si>
  <si>
    <t>Vienību skaits</t>
  </si>
  <si>
    <t>Pakalpojuma/preces saņēmējs</t>
  </si>
  <si>
    <t>Medikamenta Veclury (ar aktīvo vielu remdesivīrs) pieejamības nodrošināšana Covid-19 medikamentozās ārstēšanas procesā laikposmā no 2021. gada janvāra līdz 2020. gada 30. jūnijam</t>
  </si>
  <si>
    <t>Nr.22</t>
  </si>
  <si>
    <t>Par finanšu līdzekļu piešķiršanu no valsts budžeta programmas "Līdzekļi neparedzētiem gadījumiem"</t>
  </si>
  <si>
    <t>https://likumi.lv/ta/id/320280</t>
  </si>
  <si>
    <t>Gilead Ireland UC</t>
  </si>
  <si>
    <t>Ārstniecības iestādes/ pacienti</t>
  </si>
  <si>
    <t>05.01.2021.</t>
  </si>
  <si>
    <t>Par apropriācijas palielināšanu Veselības ministrijai</t>
  </si>
  <si>
    <t>Nr.1</t>
  </si>
  <si>
    <t xml:space="preserve"> VSIA "Bērnu klīniskā universitātes slimnīca"</t>
  </si>
  <si>
    <t>https://likumi.lv/ta/id/320017</t>
  </si>
  <si>
    <t>Pasākuma nosaukums</t>
  </si>
  <si>
    <t>VSIA "Paula Stradiņa klīniskā universitātes slimnīca"</t>
  </si>
  <si>
    <t>Atlistoši likumā “Par valsts budžetu 2021.gadam” noteiktajam palielināt VSIA "Bērnu klīniskā universitātes slimnīca" pamatkapitālu, slimnīcas infrastruktūras uzlabošanai, pakalpojumu pieejamības attīstībai, Covid-19 novēršanai un seku mazināšanai, kā arī atkārtotu gadījumu novēršanai un gatavībai.</t>
  </si>
  <si>
    <t>https://likumi.lv/ta/id/319405</t>
  </si>
  <si>
    <t>02.12.2020.</t>
  </si>
  <si>
    <t xml:space="preserve">4 779 150  </t>
  </si>
  <si>
    <t>VSIA "Bērnu klīniskā universitātes slimnīca"</t>
  </si>
  <si>
    <t>Valsts sabiedrības ar ierobežotu atbildību "Paula Stradiņa klīniskā universitātes slimnīca" pamatkapitāla palielināšana - intensīvās terapijas gultu izveidei, medicīnisko iekārtu un papildaprīkojuma iegādei, kā arī epidemioloģisko pasākumu īstenošanai, nodalot pacientu plūsmas, un aptieku izveidei.</t>
  </si>
  <si>
    <t>11.02.2021.</t>
  </si>
  <si>
    <t>Nr.80</t>
  </si>
  <si>
    <t>https://likumi.lv/ta/id/320957</t>
  </si>
  <si>
    <t>Valsts sabiedrības ar ierobežotu atbildību "Bērnu klīniskā universitātes slimnīca" pamatkapitāla palielināšana - intensīvās terapijas gultu izveidei, medicīnisko iekārtu un papildaprīkojuma iegādei, kā arī epidemioloģisko pasākumu īstenošanai, nodalot pacientu plūsmas, un aptieku izveidei.</t>
  </si>
  <si>
    <t>Sabiedrības ar ierobežotu atbildību "Rīgas Austrumu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</si>
  <si>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"Slimnīca "Ģintermuiža"" pamatkapitāla palielināšana - intensīvās terapijas gultu izveidei, medicīnisko iekārtu un papildaprīkojuma iegādei, kā arī epidemioloģisko pasākumu īstenošanai, nodalot pacientu plūsmas, un aptieku izveidei.</t>
  </si>
  <si>
    <t>VSIA "Slimnīca "Gintermuiža""</t>
  </si>
  <si>
    <t>Atlistoši likumā “Par valsts budžetu 2021.gadam” noteiktajam palielināt VSIA "Slimnīca "Gintermuiža"" pamatkapitālu, slimnīcas stacionārās uzņemšanas nodaļas pārbūvei.</t>
  </si>
  <si>
    <t>VSIA "Paula Stradiņa klīniskā universitātes slimīca"</t>
  </si>
  <si>
    <t>Atlistoši likumā “Par valsts budžetu 2021.gadam” noteiktajam palielināt SIA "Rīgas Austrumu klīniskā universitātes slimīca" pamatkapitālu, slimnīcas pakalpojumu pieejamības uzlabošanai.</t>
  </si>
  <si>
    <t>Atlistoši likumā “Par valsts budžetu 2021.gadam” noteiktajam palielināt VSIA "Paula Stradiņa klīniskā universitātes slimīca" pamatkapitālu, slimnīcas pakalpojumu pieejamības uzlabošanai. A2 korpusa pilnas funkcionalitātes nodrošināšanai, 15., 32. un 109.korpusa renovācijai.</t>
  </si>
  <si>
    <t>SIA "Rīgas Austrumu klīniskā universitātes slimīca"</t>
  </si>
  <si>
    <t>Finansējums vakcīnu "Moderna" iegādei</t>
  </si>
  <si>
    <t>https://likumi.lv/ta/id/321242</t>
  </si>
  <si>
    <t>Līgums ar zāļu ražotāju "Moderna" 21.12.2020 Nr.NVD-9/40-2020</t>
  </si>
  <si>
    <t>Finansējums vakcīnu iegādei no vakcīnu ražotāja "Pfizer-BioNTech"</t>
  </si>
  <si>
    <t>Līgums ar zāļu ražotāju "Pfizer/BioNTech" 19.11.2020 Nr.NVD-9/39-2020</t>
  </si>
  <si>
    <t>Finansējums šļirču un injekcijas šķīdumu iegādei</t>
  </si>
  <si>
    <t>Līgums ar SIA "Magnum Medical" 23.12.2020 Nr.NVD-5/31-2020</t>
  </si>
  <si>
    <t>Nr.112</t>
  </si>
  <si>
    <t>Finansējums vakcīnu ražotāja "Pfizer-BioNTech" vakcīnu glabāšanai</t>
  </si>
  <si>
    <t>Latvijas iedzīvotāji</t>
  </si>
  <si>
    <t xml:space="preserve">Finansējums ikmēneša fiksēto maksājumu ārstu speciālistu kabinetiem psihiatrijā </t>
  </si>
  <si>
    <t>https://likumi.lv/ta/id/320379</t>
  </si>
  <si>
    <t>SAVA speciālisti psihiatri</t>
  </si>
  <si>
    <t>Nr.35</t>
  </si>
  <si>
    <t>Speciālistu savstarpējās sadarbības uzlabošanai psihiskās veselības aprūpes nozarē, tai skaitā ģimenes ārstu prakšu motivēšanai iesaistīties savu pacientu psihiskās veselības novērtēšanā un uzraudzīšanā</t>
  </si>
  <si>
    <t>Medicīniskā personāla psihoemocionālajam atbalstam un tā monitoringam</t>
  </si>
  <si>
    <t>Psihoemocionālā atbalsta komandas izveidei</t>
  </si>
  <si>
    <t>Psiholoģiskās palīdzības un psihiskās veselības aprūpes pakalpojumu pieejamības uzlabošanai Latvijas iedzīvotājiem:</t>
  </si>
  <si>
    <t xml:space="preserve">Finansējums par veiktām epidemionloģiskās drošības manipulācijam psihiatrijā </t>
  </si>
  <si>
    <t xml:space="preserve">Izdevumi pasākumam "Stiprināt emocionālo, psiholoģisko, kosultatīvo atbalstu pa tālruni vai tiešaitē, arī attālinātu konsultāciju veidā (t.sk. arī ārstniecības personu psihoemocionālo atbalstu)" </t>
  </si>
  <si>
    <t>VSIA "Rīgas psihiatrijas un narkoloģijas centrs" līguma nr. NVD9/5-2021</t>
  </si>
  <si>
    <t>VSIA  "Strenču psihoneiroloģiskā slimnīca"</t>
  </si>
  <si>
    <t>Nr.142</t>
  </si>
  <si>
    <t>https://likumi.lv/ta/id/321490</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</si>
  <si>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ambulatorajām ārstniecības iestādēm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</si>
  <si>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ģimenes ārstu praksēm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</si>
  <si>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aptiekām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</si>
  <si>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Nacionālā veselības dienesta darbiniekiem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</si>
  <si>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Slimību profilakses un kontroles centram</t>
  </si>
  <si>
    <t>Lai nodrošinātu atbildīgo institūciju ārstniecības personu un citu nodarbināto atvaļinājuma rezerves uzkrājumu, atbilstoši aprēķinātajai piemaksu summai par 2020. gada novembri un decembri stacionārajām ārstniecības iestādēm</t>
  </si>
  <si>
    <t>Lai nodrošinātu atbildīgo institūciju ārstniecības personu un citu nodarbināto atvaļinājuma rezerves uzkrājumu, atbilstoši aprēķinātajai piemaksu summai par 2020. gada novembri un decembri ģimenes ārstu praksēm</t>
  </si>
  <si>
    <t>Lai nodrošinātu atbildīgo institūciju ārstniecības personu un citu nodarbināto atvaļinājuma rezerves uzkrājumu, atbilstoši aprēķinātajai piemaksu summai par 2020. gada novembri un decembri Nacionālā veselības dienesta darbiniekiem</t>
  </si>
  <si>
    <t>Lai nodrošinātu atbildīgo institūciju ārstniecības personu un citu nodarbināto atvaļinājuma rezerves uzkrājumu, atbilstoši aprēķinātajai piemaksu summai par 2020. gada novembri un decembri Neatliekamās medicīniskās palīdzības dienestam</t>
  </si>
  <si>
    <t>Lai nodrošinātu atbildīgo institūciju ārstniecības personu un citu nodarbināto atvaļinājuma rezerves uzkrājumu, atbilstoši aprēķinātajai piemaksu summai par 2020. gada novembri un decembri Slimību profilakses un kontroles centram</t>
  </si>
  <si>
    <t>Ģimenes ārsti, ģimenes ārstu māsas</t>
  </si>
  <si>
    <t>Ģimenes ārstu prakses</t>
  </si>
  <si>
    <t>Neatliekamās medicīniskās palīdzības dienesta darbinieki</t>
  </si>
  <si>
    <t>Slimību profilakses un kontroles centra darbinieki</t>
  </si>
  <si>
    <t>Lai segtu izdevumus, kas radušies saistībā ar Covid-19 uzliesmojumu un seku novēršanu par ambulatorajiem veselības aprūpes pakalpojumiem</t>
  </si>
  <si>
    <t>Lai segtu izdevumus, kas radušies saistībā ar Covid-19 uzliesmojumu un seku novēršanu par  mājas aprūpes pakalpojumiem pacientu hroniskās slimības saasinājuma vai akūtas saslimšanas gadījumā Covid-19 pandēmijas laikā</t>
  </si>
  <si>
    <t xml:space="preserve">Lai segtu izdevumus, kas radušies saistībā ar Covid-19 uzliesmojumu un seku novēršanu par  individuālo aizsardzības līdzekļu un dezinfekcijas līdzekļu iegādi </t>
  </si>
  <si>
    <t xml:space="preserve">Lai segtu izdevumus, kas radušies saistībā ar Covid-19 uzliesmojumu un seku novēršanu piemaksai ģimenes ārstu praksēm par individuālo aizsardzības līdzekļu izmantošanu pacientu aprūpes nodrošināšanā </t>
  </si>
  <si>
    <t>Individuālo aizsardzības līdzekļu un dezinfekcijas līdzekļu iegādei</t>
  </si>
  <si>
    <t>Nr.173</t>
  </si>
  <si>
    <t>Neatliekamās medicīniskās palīdzības dienesta ārstniecības personām un citiem nodarbinātajiem ārkārtas situācijas laikā</t>
  </si>
  <si>
    <t>T.T.R. SIA</t>
  </si>
  <si>
    <t>Barameda UAB</t>
  </si>
  <si>
    <t>DM Premium  SIA</t>
  </si>
  <si>
    <t>GRIF SIA</t>
  </si>
  <si>
    <t>Saint-Tech, SIA</t>
  </si>
  <si>
    <t>Prāna - Ko SIA</t>
  </si>
  <si>
    <t>Hokeja Pasaule, SIA</t>
  </si>
  <si>
    <t>Neatliekamās medicīniskās palīdzības dienests</t>
  </si>
  <si>
    <t>Ārstniecības iestādes</t>
  </si>
  <si>
    <t>VAS "Latvijas Pasts"</t>
  </si>
  <si>
    <t>Individuālo aizsardzības līdzekļu piegāde ārstniecības iestādēm</t>
  </si>
  <si>
    <t>Lai segtu izdevumus, kas radušies saistībā ar Covid-19 uzliesmojumu un seku novēršanu par laboratorisko izmeklējumu organizēšanu un veikšanu:</t>
  </si>
  <si>
    <t>SIA “Rīgas Austrumu klīniskā universitātes slimnīca”</t>
  </si>
  <si>
    <t>Stacionārās ārstniecības iestādes</t>
  </si>
  <si>
    <t>nav attiecināms</t>
  </si>
  <si>
    <t>Pacienti</t>
  </si>
  <si>
    <t>Pārtikas drošības, dzīvnieku veselības un vides zinātniskajam institūtam “BIOR”</t>
  </si>
  <si>
    <t>Nr.208</t>
  </si>
  <si>
    <t>Lai nodrošinātu tālruņa numura "8989" darbību, izdevumi par Zvanu centra un klientu apkalpošanas operatoru pakalpojuma iegādi liela apjoma iedzīvotāju iezvanu apkalpošanas nodrošināšanai</t>
  </si>
  <si>
    <t>https://likumi.lv/ta/id/322046</t>
  </si>
  <si>
    <t>Nr.2</t>
  </si>
  <si>
    <t>Medicīnisko iekārtu un papildaprīkojuma iegādei sabiedrībai ar ierobežotu atbildību "Daugavpils reģionālā slimnīca"</t>
  </si>
  <si>
    <t>Medicīnisko iekārtu un papildaprīkojuma iegādei sabiedrībai ar ierobežotu atbildību "Vidzemes slimnīca"</t>
  </si>
  <si>
    <t>Medicīnisko iekārtu un papildaprīkojuma iegādei sabiedrībai ar ierobežotu atbildību "Jēkabpils reģionālā slimnīca"</t>
  </si>
  <si>
    <t xml:space="preserve">Medicīnisko iekārtu un papildaprīkojuma iegādei sabiedrībai ar ierobežotu atbildību "Liepājas reģionālā slimnīca" </t>
  </si>
  <si>
    <t>Medicīnisko iekārtu un papildaprīkojuma iegādei sabiedrībai ar ierobežotu atbildību "Rēzeknes slimnīca"</t>
  </si>
  <si>
    <t xml:space="preserve">Medicīnisko iekārtu un papildaprīkojuma iegādei sabiedrībai ar ierobežotu atbildību "Ziemeļkurzemes reģionālā slimnīca" </t>
  </si>
  <si>
    <t>Medicīnisko iekārtu un papildaprīkojuma iegādei sabiedrībai ar ierobežotu atbildību "Jelgavas pilsētas slimnīca"</t>
  </si>
  <si>
    <t xml:space="preserve">Medicīnisko iekārtu un papildaprīkojuma iegādei sabiedrībai ar ierobežotu atbildību "Bauskas slimnīca" </t>
  </si>
  <si>
    <t>Medicīnisko iekārtu un papildaprīkojuma iegādei sabiedrībai ar ierobežotu atbildību "Aizkraukles slimnīca"</t>
  </si>
  <si>
    <t xml:space="preserve">Medicīnisko iekārtu un papildaprīkojuma iegādei sabiedrībai ar ierobežotu atbildību "Ludzas medicīnas centrs" </t>
  </si>
  <si>
    <t>Medicīnisko iekārtu un papildaprīkojuma iegādei  sabiedrībai ar ierobežotu atbildību "Rīgas 1. slimnīca"</t>
  </si>
  <si>
    <t xml:space="preserve">Medicīnisko iekārtu un papildaprīkojuma iegādei  sabiedrībai ar ierobežotu atbildību "Balvu un Gulbenes slimnīcu apvienība" </t>
  </si>
  <si>
    <t>Medicīnisko iekārtu un papildaprīkojuma iegādei sabiedrībai ar ierobežotu atbildību "Alūksnes slimnīca"</t>
  </si>
  <si>
    <t>Medicīnisko iekārtu un papildaprīkojuma iegādei sabiedrībai ar ierobežotu atbildību "Kuldīgas slimnīca"</t>
  </si>
  <si>
    <t>Mākslīgās plaušu ventilācijas papildaprīkojuma iegādei</t>
  </si>
  <si>
    <t>Līgums ar SIA "Tradintek"</t>
  </si>
  <si>
    <t>12.03.2021.</t>
  </si>
  <si>
    <t>Nr.162</t>
  </si>
  <si>
    <t>https://likumi.lv/ta/id/321650</t>
  </si>
  <si>
    <t>05.03.2021.</t>
  </si>
  <si>
    <t>24.02.2021.</t>
  </si>
  <si>
    <t>19.01.2021.</t>
  </si>
  <si>
    <t>14.01.2021.</t>
  </si>
  <si>
    <t>18.03.2021.</t>
  </si>
  <si>
    <t>30.03.2021.</t>
  </si>
  <si>
    <t>Farmaceiti</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</si>
  <si>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stacionārajām ārstniecības iestādēm  (t.sk., piemaksas uzņemšanas nodaļās, ārstniecības iestādes Covid-19 jautājumu risināšana)</t>
  </si>
  <si>
    <t>Ārstniecības personāls</t>
  </si>
  <si>
    <t>Ģimenes ārsti, ģimenes ārstu māsas, pacienti</t>
  </si>
  <si>
    <t>Mājas aprūpes pakalpojumu sniedzēji</t>
  </si>
  <si>
    <t xml:space="preserve">Lai segtu izdevumus, kas radušies saistībā ar Covid-19 uzliesmojumu un seku novēršanu par stacionārajiem veselības aprūpes pakalpojumiem: </t>
  </si>
  <si>
    <t>1. Izdevumu segšanai par pacientu ar pozitīvu korona vīrusa COVID-19 transportēšanu uz dzīvesvietu 2020.gadā</t>
  </si>
  <si>
    <t>2. Izdevumu segšana par korona vīrusa COVID-19 paraugu transportēšanu 2020.gadā</t>
  </si>
  <si>
    <t>3. Pacientu un paraugu transportēšanas izdevumi, kurus veic cita kompānija un par to slimnīcas piestāda rēķinu</t>
  </si>
  <si>
    <t xml:space="preserve">4. SARS-CoV-2 RNS (COVID-19) noteikšana ar reālā laika PĶR (bez parauga paņemšanas) SIA “Rīgas Austrumu klīniskā universitātes slimnīca” </t>
  </si>
  <si>
    <t>Transporta pakalpojumu sniedzēji</t>
  </si>
  <si>
    <t>1.SIA “Rīgas Austrumu klīniskā universitātes slimnīca” par transporta barotņu molekulāri bioloģiskiem izmeklējumiem nodrošināšanu 2020.gada novembrī un decembrī</t>
  </si>
  <si>
    <t>2.Covid-19 laboratorisko izmeklējumu veikšanai Pārtikas drošības, dzīvnieku veselības un vides zinātniskajam institūtam “BIOR” 2020.gadā</t>
  </si>
  <si>
    <t>3. Covid-19 laboratorisko izmeklējumu veikšanai SIA "Centrālā laboratorija" - 2020.gads (korekcija)</t>
  </si>
  <si>
    <t>4. Covid-19 laboratorisko izmeklējumu veikšanai SIA "E. Gulbja Laboratorija" - 2020.gads (korekcija)</t>
  </si>
  <si>
    <t>5. Covid-19 laboratorisko izmeklējumu veikšanaiSIA "Dziedniecība" - 2020.gads (korekcija)</t>
  </si>
  <si>
    <t>6. Covid-19 laboratorisko izmeklējumu veikšanai SIA "Rīgas Austrumu klīniskā universitātes slimnīca" Nacionālā mikrobioloģijas references laboratorija - 2020.gads (korekcija)</t>
  </si>
  <si>
    <t>7. Covid-19 laboratorisko izmeklējumu veikšanaiSIA "NMS laboratorija" - 2020.gads (korekcija)</t>
  </si>
  <si>
    <t xml:space="preserve">8. Izdevumi SIA “Rīgas Austrumu klīniskā universitātes slimnīca” telefona līnijas 8303 pieteikumiem par Covid-19 analīzēm darbības nodrošināšanai </t>
  </si>
  <si>
    <t>SIA "Centrālā laboratorija"</t>
  </si>
  <si>
    <t>SIA "E. Gulbja Laboratorija"</t>
  </si>
  <si>
    <t>SIA "Dziedniecība"</t>
  </si>
  <si>
    <t>SIA "NMS laboratorija"</t>
  </si>
  <si>
    <t xml:space="preserve">SIA "Daugavpils reģionālā slimnīca" </t>
  </si>
  <si>
    <t>SIA"Vidzemes slimnīca"</t>
  </si>
  <si>
    <t>SIA "Ziemeļkurzemes reģionālā slimnīca"</t>
  </si>
  <si>
    <t>SIA "Bauskas slimnīca"</t>
  </si>
  <si>
    <t>SIA "Rīgas 1.slimnīca"</t>
  </si>
  <si>
    <t>SIA "Kuldīgas slimnīca"</t>
  </si>
  <si>
    <t>SIA "Balvu un Gulbenes slimnīcu apvienība"</t>
  </si>
  <si>
    <t>SIA "Alūksnes slimnīca"</t>
  </si>
  <si>
    <t>SIA "Aizkraukles slimnīca"</t>
  </si>
  <si>
    <t>SIA "Ludzas medicīnas centrs"</t>
  </si>
  <si>
    <t xml:space="preserve"> SIA "Jelgavas pilsētas slimnīca"</t>
  </si>
  <si>
    <t>SIA "Jēkabpils reģionālā slimnīca"</t>
  </si>
  <si>
    <t>SIA "Liepājas reģionālā slimnīca"</t>
  </si>
  <si>
    <t>SIA "Rēzeknes slimnīca"</t>
  </si>
  <si>
    <t>Veselības ministrja/ Nacionālāis veselības dienests (NVD)/Slimību profilakses un kontroles centrs/ Neatliekamās medicīniskās palīdzības dienests</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</si>
  <si>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Neatliekamās medicīniskās palīdzības dienestam</t>
  </si>
  <si>
    <t>Iedzīvotāji</t>
  </si>
  <si>
    <t>Sekundārās ambulatorās veselības aprūpes (turpmāk  - SAVA) speciālisti psihiatri</t>
  </si>
  <si>
    <t>Psihologa konsultācijas</t>
  </si>
  <si>
    <t>Nacionālā veselības dienesta darbinieki, kuri ir iesaistīti Covid-19 jautājumu risināšanā un seku novēršanā</t>
  </si>
  <si>
    <t>Valsts sabiedrības ar ierobežotu atbildību "Paula Stradiņa klīniskā universitātes slimnīca" pamatkapitāla palielināšana, ieguldot tajā finanšu līdzekļus, - gultu izveidei un medicīnisko iekārtu un papildaprīkojuma iegādei</t>
  </si>
  <si>
    <t>Sabiedrības ar ierobežotu atbildību "Rīgas Austrumu klīniskā universitātes slimnīca" pamatkapitāla palielināšana, ieguldot tajā finanšu līdzekļus, - gultu izveidei un medicīnisko iekārtu un papildaprīkojuma iegādei</t>
  </si>
  <si>
    <t>Lai segtu izdevumus, kas radušies saistībā ar tālruņa numura "8989" darbības nodrošināšanu</t>
  </si>
  <si>
    <t>Atbilstoši Latvijas pasta tarifam atkarīgi no sūtījuma svara</t>
  </si>
  <si>
    <t>Saskaņā ar ārstniecības iestāžu iesniegtiem datiem</t>
  </si>
  <si>
    <t>Valsts sabiedrības ar ierobežotu atbildību "Paula Stradiņa klīniskā universitātes slimnīca" pamatkapitāla palielināšana  medicīnisko iekārtu un papildaprīkojuma iegādei</t>
  </si>
  <si>
    <t>Valsts sabiedrības ar ierobežotu atbildību "Bērnu klīniskā universitātes slimnīca" pamatkapitāla palielināšana  medicīnisko iekārtu un papildaprīkojuma iegādei</t>
  </si>
  <si>
    <t>Sabiedrības ar ierobežotu atbildību "Rīgas Austrumu klīniskā universitātes slimnīca" pamatkapitāla palielināšana  medicīnisko iekārtu un papildaprīkojuma iegādei</t>
  </si>
  <si>
    <t>Valsts sabiedrības ar ierobežotu atbildību "Strenču psihoneiroloģiskā slimnīca" pamatkapitāla palielināšana  - intensīvās terapijas gultu izveidei, medicīnisko iekārtu un papildaprīkojuma iegādei, kā arī epidemioloģisko pasākumu īstenošanai, nodalot pacientu plūsmas, un aptieku izveidei.</t>
  </si>
  <si>
    <t>Likuma “Par valsts budžetu 2021.gadam”</t>
  </si>
  <si>
    <t>Līgums nr.NVD-9/14-2021 ar SIA "RITMIKA" no 2021.gada 1.marta līdz 2021.gada 31.decembrim</t>
  </si>
  <si>
    <t>Prognozējamais iezvanu apjoms līdz 8000 iezvanu darba dienā un līdz 4000 iezvani sestdienā</t>
  </si>
  <si>
    <t>Izlietots uz 16.05.2021</t>
  </si>
  <si>
    <t>Nr.75</t>
  </si>
  <si>
    <t xml:space="preserve">Speciāla informācijas tehnoloģiju risinājumu vakcinācijas procesa pārvaldības izveide un vakcinācijas sistēmas efektīvas darbības un ērta un elestīga vakcinācijas procesa nodrošināšana </t>
  </si>
  <si>
    <t>08.02.2021.</t>
  </si>
  <si>
    <t>IT pakalpojumus sniegs vairāki uzņēmumi</t>
  </si>
  <si>
    <t>saskaņā ar noslēgtiem līgumiem</t>
  </si>
  <si>
    <t>Nr.37</t>
  </si>
  <si>
    <t>21.01.2021.</t>
  </si>
  <si>
    <t>https://likumi.lv/ta/id/320438</t>
  </si>
  <si>
    <t>https://likumi.lv/ta/id/320833</t>
  </si>
  <si>
    <t>Piemaksas no 2021. gada 1. janvāra līdz 2021. gada 31. martam atbildīgo institūciju ārstniecības personām un citiem nodarbinātajiem par darbu paaugstināta riska un slodzes apstākļos sabiedrības veselības apdraudējuma situācijā saistībā ar Covid-19 uzliesmojumu un seku novēršanu, tajā skaitā :</t>
  </si>
  <si>
    <t>Neatliekamās medicīniskās palīdzības dienestam</t>
  </si>
  <si>
    <t>27.04.2021.</t>
  </si>
  <si>
    <t>Atvaļinājuma rezerves uzkrājums atbilstoši aprēķinātajai piemaksu summai no 2021. gada 1. janvāra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</si>
  <si>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 xml:space="preserve">Par finanšu līdzekļu piešķiršanu no valsts budžeta programmas "Līdzekļi neparedzētiem gadījumiem" </t>
  </si>
  <si>
    <t>Nr.277*</t>
  </si>
  <si>
    <t xml:space="preserve">*MK rīkojuma Nr.277 paredzēto izdevumu segšanai tiek novirzīts 21.01.2021. MK rīkojuma Nr.37 piešķirtais un neizlietotais finansējums 23 023 910 euro apmērā </t>
  </si>
  <si>
    <t>Piemaksas no 2021. gada 1. aprīļa līdz 2021. gada 30. jūnijam  atbildīgo institūciju ārstniecības personām un citiem nodarbinātajiem par darbu paaugstināta riska un slodzes apstākļos sabiedrības veselības apdraudējuma situācijā saistībā ar Covid-19 uzliesmojumu un seku novēršanu</t>
  </si>
  <si>
    <t>https://likumi.lv/ta/id/322777</t>
  </si>
  <si>
    <t>https://likumi.lv/ta/id/321800</t>
  </si>
  <si>
    <t>https://likumi.lv/ta/id/320018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</si>
</sst>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_ ;[Red]\-#,##0\ "/>
  </numFmts>
  <fonts count="9" x14ac:knownFonts="1">
    <font>
      <sz val="11"/>
      <color theme="1"/>
      <name val="Calibri"/>
      <family val="2"/>
      <charset val="186"/>
      <scheme val="minor"/>
    </font>
    <font>
      <u/>
      <sz val="11"/>
      <color theme="10"/>
      <name val="Calibri"/>
      <family val="2"/>
      <charset val="186"/>
      <scheme val="minor"/>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sz val="11"/>
      <color theme="1"/>
      <name val="Calibri"/>
      <family val="2"/>
      <charset val="186"/>
      <scheme val="minor"/>
    </font>
    <font>
      <u/>
      <sz val="11"/>
      <color theme="10"/>
      <name val="Times New Roman"/>
      <family val="1"/>
      <charset val="186"/>
    </font>
    <font>
      <i/>
      <sz val="10"/>
      <color theme="1"/>
      <name val="Times New Roman"/>
      <family val="1"/>
      <charset val="186"/>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xf numFmtId="164" fontId="6" fillId="0" borderId="0" applyFont="0" applyFill="0" applyBorder="0" applyAlignment="0" applyProtection="0"/>
  </cellStyleXfs>
  <cellXfs count="62">
    <xf numFmtId="0" fontId="0" fillId="0" borderId="0" xfId="0"/>
    <xf numFmtId="2" fontId="2" fillId="0" borderId="0" xfId="0" applyNumberFormat="1" applyFont="1" applyAlignment="1">
      <alignment wrapText="1"/>
    </xf>
    <xf numFmtId="2" fontId="3" fillId="0" borderId="0" xfId="0" applyNumberFormat="1" applyFont="1" applyAlignment="1">
      <alignment wrapText="1"/>
    </xf>
    <xf numFmtId="2" fontId="4" fillId="0" borderId="1" xfId="0" applyNumberFormat="1" applyFont="1" applyBorder="1" applyAlignment="1">
      <alignment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horizontal="center" vertical="center" wrapText="1"/>
    </xf>
    <xf numFmtId="0" fontId="4"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2" fontId="3" fillId="0" borderId="1" xfId="0" applyNumberFormat="1" applyFont="1" applyBorder="1" applyAlignment="1">
      <alignment wrapText="1"/>
    </xf>
    <xf numFmtId="1" fontId="3" fillId="0" borderId="1" xfId="0"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1" fontId="3" fillId="0" borderId="1" xfId="2" applyNumberFormat="1" applyFont="1" applyBorder="1" applyAlignment="1">
      <alignment horizontal="center" vertical="center" wrapText="1"/>
    </xf>
    <xf numFmtId="2" fontId="3" fillId="0" borderId="1" xfId="0" applyNumberFormat="1" applyFont="1" applyFill="1" applyBorder="1" applyAlignment="1">
      <alignment wrapText="1"/>
    </xf>
    <xf numFmtId="1" fontId="3" fillId="0" borderId="1" xfId="0" applyNumberFormat="1" applyFont="1" applyBorder="1" applyAlignment="1">
      <alignment wrapText="1"/>
    </xf>
    <xf numFmtId="2" fontId="3" fillId="0" borderId="0" xfId="0" applyNumberFormat="1" applyFont="1" applyBorder="1" applyAlignment="1">
      <alignment wrapText="1"/>
    </xf>
    <xf numFmtId="1" fontId="3" fillId="3" borderId="1" xfId="0" applyNumberFormat="1" applyFont="1" applyFill="1" applyBorder="1" applyAlignment="1"/>
    <xf numFmtId="2" fontId="3" fillId="0" borderId="1" xfId="0" applyNumberFormat="1" applyFont="1" applyBorder="1" applyAlignment="1"/>
    <xf numFmtId="1" fontId="3" fillId="0" borderId="1" xfId="0" applyNumberFormat="1" applyFont="1" applyBorder="1" applyAlignment="1">
      <alignment horizontal="left" vertical="center" wrapText="1"/>
    </xf>
    <xf numFmtId="0" fontId="3" fillId="3" borderId="1" xfId="0" applyFont="1" applyFill="1" applyBorder="1" applyAlignment="1">
      <alignment wrapText="1"/>
    </xf>
    <xf numFmtId="2" fontId="3" fillId="0" borderId="1" xfId="0" applyNumberFormat="1" applyFont="1" applyBorder="1" applyAlignment="1">
      <alignment vertical="top" wrapText="1"/>
    </xf>
    <xf numFmtId="2" fontId="3" fillId="0" borderId="1"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2" fontId="3" fillId="0" borderId="1" xfId="0" applyNumberFormat="1" applyFont="1" applyBorder="1" applyAlignment="1">
      <alignment vertical="center" wrapText="1"/>
    </xf>
    <xf numFmtId="1" fontId="4" fillId="0" borderId="1" xfId="0" applyNumberFormat="1" applyFont="1" applyBorder="1" applyAlignment="1">
      <alignment horizontal="center" vertical="center" wrapText="1"/>
    </xf>
    <xf numFmtId="2" fontId="4" fillId="0" borderId="1" xfId="0" applyNumberFormat="1" applyFont="1" applyBorder="1" applyAlignment="1">
      <alignment wrapText="1"/>
    </xf>
    <xf numFmtId="0" fontId="4" fillId="0" borderId="1" xfId="0" applyFont="1" applyFill="1" applyBorder="1" applyAlignment="1">
      <alignment vertical="center" wrapText="1"/>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3" fillId="3" borderId="1" xfId="0" applyFont="1" applyFill="1" applyBorder="1" applyAlignment="1"/>
    <xf numFmtId="0" fontId="3" fillId="3" borderId="1" xfId="0" applyFont="1" applyFill="1" applyBorder="1"/>
    <xf numFmtId="2" fontId="3" fillId="0" borderId="1" xfId="0" applyNumberFormat="1" applyFont="1" applyFill="1" applyBorder="1" applyAlignment="1">
      <alignment horizontal="left" vertical="center" wrapText="1"/>
    </xf>
    <xf numFmtId="2" fontId="4" fillId="0" borderId="1" xfId="0" applyNumberFormat="1" applyFont="1" applyFill="1" applyBorder="1" applyAlignment="1">
      <alignment wrapText="1"/>
    </xf>
    <xf numFmtId="2" fontId="3" fillId="0" borderId="1" xfId="0" applyNumberFormat="1" applyFont="1" applyBorder="1" applyAlignment="1">
      <alignment horizontal="right"/>
    </xf>
    <xf numFmtId="3" fontId="3" fillId="0" borderId="1" xfId="0" applyNumberFormat="1" applyFont="1" applyBorder="1" applyAlignment="1">
      <alignment horizontal="right"/>
    </xf>
    <xf numFmtId="1" fontId="4" fillId="0" borderId="1" xfId="0" applyNumberFormat="1" applyFont="1" applyFill="1" applyBorder="1" applyAlignment="1">
      <alignment horizontal="center" vertical="center" wrapText="1"/>
    </xf>
    <xf numFmtId="1" fontId="3" fillId="0" borderId="1" xfId="0" applyNumberFormat="1" applyFont="1" applyBorder="1" applyAlignment="1">
      <alignment horizontal="left" wrapText="1"/>
    </xf>
    <xf numFmtId="1"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2" fontId="8" fillId="0" borderId="5" xfId="0" applyNumberFormat="1" applyFont="1" applyBorder="1" applyAlignment="1">
      <alignment wrapText="1"/>
    </xf>
    <xf numFmtId="2" fontId="8" fillId="0" borderId="5" xfId="0" applyNumberFormat="1" applyFont="1" applyBorder="1" applyAlignment="1">
      <alignment horizontal="left" wrapText="1"/>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3" fillId="0" borderId="1" xfId="0" applyNumberFormat="1" applyFont="1" applyBorder="1" applyAlignment="1">
      <alignment horizontal="center" vertical="center"/>
    </xf>
    <xf numFmtId="2" fontId="3" fillId="0" borderId="1" xfId="0" applyNumberFormat="1" applyFont="1" applyFill="1" applyBorder="1" applyAlignment="1">
      <alignment horizontal="center" vertical="center" wrapText="1"/>
    </xf>
    <xf numFmtId="2" fontId="5" fillId="2" borderId="1" xfId="0" applyNumberFormat="1" applyFont="1" applyFill="1" applyBorder="1" applyAlignment="1">
      <alignment horizontal="left"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2" fontId="7" fillId="0" borderId="1" xfId="1" applyNumberFormat="1" applyFont="1" applyBorder="1" applyAlignment="1">
      <alignment horizontal="center" vertical="center"/>
    </xf>
    <xf numFmtId="2" fontId="3" fillId="0" borderId="1" xfId="0" applyNumberFormat="1" applyFont="1" applyBorder="1" applyAlignment="1">
      <alignment horizontal="left" vertical="center" wrapText="1"/>
    </xf>
    <xf numFmtId="2" fontId="1" fillId="0" borderId="1" xfId="1" applyNumberFormat="1" applyBorder="1" applyAlignment="1">
      <alignment horizontal="center" vertical="center" wrapText="1"/>
    </xf>
    <xf numFmtId="2" fontId="3" fillId="0" borderId="1" xfId="0" applyNumberFormat="1" applyFont="1" applyBorder="1" applyAlignment="1">
      <alignment horizontal="left" wrapText="1"/>
    </xf>
    <xf numFmtId="14" fontId="3" fillId="0" borderId="1" xfId="0" applyNumberFormat="1" applyFont="1" applyBorder="1" applyAlignment="1">
      <alignment vertical="center"/>
    </xf>
    <xf numFmtId="0" fontId="7" fillId="0" borderId="1" xfId="1" applyFont="1" applyBorder="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ikumi.lv/ta/id/320017" TargetMode="External"/><Relationship Id="rId13" Type="http://schemas.openxmlformats.org/officeDocument/2006/relationships/hyperlink" Target="https://likumi.lv/ta/id/320438" TargetMode="External"/><Relationship Id="rId3" Type="http://schemas.openxmlformats.org/officeDocument/2006/relationships/hyperlink" Target="https://likumi.lv/ta/id/320379" TargetMode="External"/><Relationship Id="rId7" Type="http://schemas.openxmlformats.org/officeDocument/2006/relationships/hyperlink" Target="https://likumi.lv/ta/id/321242" TargetMode="External"/><Relationship Id="rId12" Type="http://schemas.openxmlformats.org/officeDocument/2006/relationships/hyperlink" Target="https://likumi.lv/ta/id/320833" TargetMode="External"/><Relationship Id="rId2" Type="http://schemas.openxmlformats.org/officeDocument/2006/relationships/hyperlink" Target="https://likumi.lv/ta/id/320280" TargetMode="External"/><Relationship Id="rId1" Type="http://schemas.openxmlformats.org/officeDocument/2006/relationships/hyperlink" Target="https://likumi.lv/ta/id/319405" TargetMode="External"/><Relationship Id="rId6" Type="http://schemas.openxmlformats.org/officeDocument/2006/relationships/hyperlink" Target="https://likumi.lv/ta/id/322046" TargetMode="External"/><Relationship Id="rId11" Type="http://schemas.openxmlformats.org/officeDocument/2006/relationships/hyperlink" Target="https://likumi.lv/ta/id/320957" TargetMode="External"/><Relationship Id="rId5" Type="http://schemas.openxmlformats.org/officeDocument/2006/relationships/hyperlink" Target="https://likumi.lv/ta/id/321800" TargetMode="External"/><Relationship Id="rId15" Type="http://schemas.openxmlformats.org/officeDocument/2006/relationships/printerSettings" Target="../printerSettings/printerSettings1.bin"/><Relationship Id="rId10" Type="http://schemas.openxmlformats.org/officeDocument/2006/relationships/hyperlink" Target="https://likumi.lv/ta/id/321650" TargetMode="External"/><Relationship Id="rId4" Type="http://schemas.openxmlformats.org/officeDocument/2006/relationships/hyperlink" Target="https://likumi.lv/ta/id/321490" TargetMode="External"/><Relationship Id="rId9" Type="http://schemas.openxmlformats.org/officeDocument/2006/relationships/hyperlink" Target="https://likumi.lv/ta/id/320018" TargetMode="External"/><Relationship Id="rId14" Type="http://schemas.openxmlformats.org/officeDocument/2006/relationships/hyperlink" Target="https://likumi.lv/ta/id/3227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03EF-FAC3-4AE4-AD9F-4D1F77907082}">
  <sheetPr>
    <tabColor rgb="FFFFC000"/>
  </sheetPr>
  <dimension ref="A1:Q92"/>
  <sheetViews>
    <sheetView tabSelected="1" workbookViewId="0">
      <selection activeCell="A101" sqref="A101"/>
    </sheetView>
  </sheetViews>
  <sheetFormatPr defaultColWidth="9.08984375" defaultRowHeight="14" x14ac:dyDescent="0.3"/>
  <cols>
    <col min="1" max="1" width="60.90625" style="2" customWidth="1"/>
    <col min="2" max="2" width="11.1796875" style="6" customWidth="1"/>
    <col min="3" max="3" width="7.54296875" style="6" bestFit="1" customWidth="1"/>
    <col min="4" max="4" width="19.90625" style="6" customWidth="1"/>
    <col min="5" max="5" width="27.08984375" style="6" customWidth="1"/>
    <col min="6" max="6" width="12.453125" style="2" customWidth="1"/>
    <col min="7" max="7" width="15.08984375" style="2" customWidth="1"/>
    <col min="8" max="8" width="37.90625" style="2" customWidth="1"/>
    <col min="9" max="9" width="13.6328125" style="2" customWidth="1"/>
    <col min="10" max="10" width="11.54296875" style="2" customWidth="1"/>
    <col min="11" max="11" width="19" style="2" customWidth="1"/>
    <col min="12" max="16384" width="9.08984375" style="2"/>
  </cols>
  <sheetData>
    <row r="1" spans="1:11" ht="28" x14ac:dyDescent="0.3">
      <c r="A1" s="1" t="s">
        <v>0</v>
      </c>
      <c r="B1" s="2"/>
      <c r="C1" s="2"/>
      <c r="D1" s="2"/>
      <c r="E1" s="2"/>
    </row>
    <row r="2" spans="1:11" x14ac:dyDescent="0.3">
      <c r="B2" s="2"/>
      <c r="C2" s="2"/>
      <c r="D2" s="2"/>
      <c r="E2" s="2"/>
    </row>
    <row r="3" spans="1:11" ht="56" x14ac:dyDescent="0.3">
      <c r="A3" s="3" t="s">
        <v>21</v>
      </c>
      <c r="B3" s="4" t="s">
        <v>1</v>
      </c>
      <c r="C3" s="4" t="s">
        <v>2</v>
      </c>
      <c r="D3" s="4" t="s">
        <v>3</v>
      </c>
      <c r="E3" s="4" t="s">
        <v>4</v>
      </c>
      <c r="F3" s="5" t="s">
        <v>5</v>
      </c>
      <c r="G3" s="5" t="s">
        <v>187</v>
      </c>
      <c r="H3" s="5" t="s">
        <v>6</v>
      </c>
      <c r="I3" s="39" t="s">
        <v>7</v>
      </c>
      <c r="J3" s="39" t="s">
        <v>8</v>
      </c>
      <c r="K3" s="39" t="s">
        <v>9</v>
      </c>
    </row>
    <row r="4" spans="1:11" ht="13.75" customHeight="1" x14ac:dyDescent="0.3">
      <c r="A4" s="53" t="s">
        <v>169</v>
      </c>
      <c r="B4" s="53"/>
      <c r="C4" s="53"/>
      <c r="D4" s="53"/>
      <c r="E4" s="53"/>
      <c r="F4" s="53"/>
      <c r="G4" s="53"/>
      <c r="H4" s="53"/>
      <c r="I4" s="53"/>
      <c r="J4" s="53"/>
      <c r="K4" s="53"/>
    </row>
    <row r="5" spans="1:11" ht="69.650000000000006" customHeight="1" x14ac:dyDescent="0.3">
      <c r="A5" s="10" t="s">
        <v>23</v>
      </c>
      <c r="B5" s="54" t="s">
        <v>25</v>
      </c>
      <c r="C5" s="54" t="s">
        <v>184</v>
      </c>
      <c r="D5" s="54"/>
      <c r="E5" s="50" t="s">
        <v>24</v>
      </c>
      <c r="F5" s="42" t="s">
        <v>26</v>
      </c>
      <c r="G5" s="11">
        <v>4779150</v>
      </c>
      <c r="H5" s="10"/>
      <c r="I5" s="10"/>
      <c r="J5" s="10"/>
      <c r="K5" s="10" t="s">
        <v>27</v>
      </c>
    </row>
    <row r="6" spans="1:11" ht="42" x14ac:dyDescent="0.3">
      <c r="A6" s="10" t="s">
        <v>36</v>
      </c>
      <c r="B6" s="54"/>
      <c r="C6" s="54"/>
      <c r="D6" s="54"/>
      <c r="E6" s="50"/>
      <c r="F6" s="13">
        <v>188233</v>
      </c>
      <c r="G6" s="13">
        <v>188233</v>
      </c>
      <c r="H6" s="10"/>
      <c r="I6" s="10"/>
      <c r="J6" s="10"/>
      <c r="K6" s="10" t="s">
        <v>35</v>
      </c>
    </row>
    <row r="7" spans="1:11" ht="42" x14ac:dyDescent="0.3">
      <c r="A7" s="10" t="s">
        <v>38</v>
      </c>
      <c r="B7" s="54"/>
      <c r="C7" s="54"/>
      <c r="D7" s="54"/>
      <c r="E7" s="50"/>
      <c r="F7" s="42">
        <v>6242878</v>
      </c>
      <c r="G7" s="11">
        <v>6242878</v>
      </c>
      <c r="H7" s="14"/>
      <c r="I7" s="14"/>
      <c r="J7" s="14"/>
      <c r="K7" s="14" t="s">
        <v>40</v>
      </c>
    </row>
    <row r="8" spans="1:11" ht="56" x14ac:dyDescent="0.3">
      <c r="A8" s="10" t="s">
        <v>39</v>
      </c>
      <c r="B8" s="54"/>
      <c r="C8" s="54"/>
      <c r="D8" s="54"/>
      <c r="E8" s="50"/>
      <c r="F8" s="42">
        <v>24022645</v>
      </c>
      <c r="G8" s="11">
        <v>24022645</v>
      </c>
      <c r="H8" s="14"/>
      <c r="I8" s="14"/>
      <c r="J8" s="14"/>
      <c r="K8" s="14" t="s">
        <v>37</v>
      </c>
    </row>
    <row r="9" spans="1:11" ht="42" x14ac:dyDescent="0.3">
      <c r="A9" s="43" t="s">
        <v>180</v>
      </c>
      <c r="B9" s="54" t="s">
        <v>16</v>
      </c>
      <c r="C9" s="54" t="s">
        <v>18</v>
      </c>
      <c r="D9" s="54" t="s">
        <v>17</v>
      </c>
      <c r="E9" s="50" t="s">
        <v>20</v>
      </c>
      <c r="F9" s="42">
        <v>1793053</v>
      </c>
      <c r="G9" s="12">
        <v>1793053</v>
      </c>
      <c r="H9" s="10"/>
      <c r="I9" s="8"/>
      <c r="J9" s="8"/>
      <c r="K9" s="9" t="s">
        <v>22</v>
      </c>
    </row>
    <row r="10" spans="1:11" ht="42" x14ac:dyDescent="0.3">
      <c r="A10" s="10" t="s">
        <v>181</v>
      </c>
      <c r="B10" s="54"/>
      <c r="C10" s="54"/>
      <c r="D10" s="54"/>
      <c r="E10" s="50"/>
      <c r="F10" s="42">
        <v>4500</v>
      </c>
      <c r="G10" s="11">
        <v>4500</v>
      </c>
      <c r="H10" s="7"/>
      <c r="I10" s="10"/>
      <c r="J10" s="10"/>
      <c r="K10" s="10" t="s">
        <v>19</v>
      </c>
    </row>
    <row r="11" spans="1:11" ht="42" x14ac:dyDescent="0.3">
      <c r="A11" s="10" t="s">
        <v>182</v>
      </c>
      <c r="B11" s="54"/>
      <c r="C11" s="54"/>
      <c r="D11" s="54"/>
      <c r="E11" s="50"/>
      <c r="F11" s="42">
        <v>2963895</v>
      </c>
      <c r="G11" s="11">
        <v>2963895</v>
      </c>
      <c r="H11" s="14"/>
      <c r="I11" s="14"/>
      <c r="J11" s="14"/>
      <c r="K11" s="14" t="s">
        <v>40</v>
      </c>
    </row>
    <row r="12" spans="1:11" ht="82.75" customHeight="1" x14ac:dyDescent="0.3">
      <c r="A12" s="10" t="s">
        <v>107</v>
      </c>
      <c r="B12" s="54" t="s">
        <v>16</v>
      </c>
      <c r="C12" s="54" t="s">
        <v>106</v>
      </c>
      <c r="D12" s="54" t="s">
        <v>12</v>
      </c>
      <c r="E12" s="58" t="s">
        <v>207</v>
      </c>
      <c r="F12" s="42">
        <v>820397</v>
      </c>
      <c r="G12" s="11">
        <v>17061</v>
      </c>
      <c r="H12" s="14" t="s">
        <v>155</v>
      </c>
      <c r="I12" s="52" t="s">
        <v>179</v>
      </c>
      <c r="J12" s="14"/>
      <c r="K12" s="52" t="s">
        <v>99</v>
      </c>
    </row>
    <row r="13" spans="1:11" ht="28" x14ac:dyDescent="0.3">
      <c r="A13" s="10" t="s">
        <v>108</v>
      </c>
      <c r="B13" s="54"/>
      <c r="C13" s="54"/>
      <c r="D13" s="54"/>
      <c r="E13" s="50"/>
      <c r="F13" s="42">
        <v>1972320</v>
      </c>
      <c r="G13" s="11">
        <v>908.56</v>
      </c>
      <c r="H13" s="14" t="s">
        <v>156</v>
      </c>
      <c r="I13" s="52"/>
      <c r="J13" s="14"/>
      <c r="K13" s="52"/>
    </row>
    <row r="14" spans="1:11" ht="28" x14ac:dyDescent="0.3">
      <c r="A14" s="10" t="s">
        <v>109</v>
      </c>
      <c r="B14" s="54"/>
      <c r="C14" s="54"/>
      <c r="D14" s="54"/>
      <c r="E14" s="50"/>
      <c r="F14" s="42">
        <v>1144327</v>
      </c>
      <c r="G14" s="11"/>
      <c r="H14" s="32" t="s">
        <v>166</v>
      </c>
      <c r="I14" s="52"/>
      <c r="J14" s="14"/>
      <c r="K14" s="52"/>
    </row>
    <row r="15" spans="1:11" ht="28" x14ac:dyDescent="0.3">
      <c r="A15" s="10" t="s">
        <v>110</v>
      </c>
      <c r="B15" s="54"/>
      <c r="C15" s="54"/>
      <c r="D15" s="54"/>
      <c r="E15" s="50"/>
      <c r="F15" s="42">
        <v>1232639</v>
      </c>
      <c r="G15" s="11"/>
      <c r="H15" s="32" t="s">
        <v>167</v>
      </c>
      <c r="I15" s="52"/>
      <c r="J15" s="14"/>
      <c r="K15" s="52"/>
    </row>
    <row r="16" spans="1:11" ht="28" x14ac:dyDescent="0.3">
      <c r="A16" s="10" t="s">
        <v>111</v>
      </c>
      <c r="B16" s="54"/>
      <c r="C16" s="54"/>
      <c r="D16" s="54"/>
      <c r="E16" s="50"/>
      <c r="F16" s="42">
        <v>222470</v>
      </c>
      <c r="G16" s="11"/>
      <c r="H16" s="32" t="s">
        <v>168</v>
      </c>
      <c r="I16" s="52"/>
      <c r="J16" s="14"/>
      <c r="K16" s="52"/>
    </row>
    <row r="17" spans="1:17" ht="28" x14ac:dyDescent="0.3">
      <c r="A17" s="10" t="s">
        <v>112</v>
      </c>
      <c r="B17" s="54"/>
      <c r="C17" s="54"/>
      <c r="D17" s="54"/>
      <c r="E17" s="50"/>
      <c r="F17" s="42">
        <v>198375</v>
      </c>
      <c r="G17" s="11">
        <v>64243.38</v>
      </c>
      <c r="H17" s="14" t="s">
        <v>157</v>
      </c>
      <c r="I17" s="52"/>
      <c r="J17" s="14"/>
      <c r="K17" s="52"/>
    </row>
    <row r="18" spans="1:17" ht="28" x14ac:dyDescent="0.3">
      <c r="A18" s="10" t="s">
        <v>113</v>
      </c>
      <c r="B18" s="54"/>
      <c r="C18" s="54"/>
      <c r="D18" s="54"/>
      <c r="E18" s="50"/>
      <c r="F18" s="42">
        <v>252329</v>
      </c>
      <c r="G18" s="11"/>
      <c r="H18" s="32" t="s">
        <v>165</v>
      </c>
      <c r="I18" s="52"/>
      <c r="J18" s="14"/>
      <c r="K18" s="52"/>
    </row>
    <row r="19" spans="1:17" ht="28" x14ac:dyDescent="0.3">
      <c r="A19" s="10" t="s">
        <v>114</v>
      </c>
      <c r="B19" s="54"/>
      <c r="C19" s="54"/>
      <c r="D19" s="54"/>
      <c r="E19" s="50"/>
      <c r="F19" s="42">
        <v>107776</v>
      </c>
      <c r="G19" s="11">
        <v>10479.48</v>
      </c>
      <c r="H19" s="14" t="s">
        <v>158</v>
      </c>
      <c r="I19" s="52"/>
      <c r="J19" s="14"/>
      <c r="K19" s="52"/>
    </row>
    <row r="20" spans="1:17" ht="28" x14ac:dyDescent="0.3">
      <c r="A20" s="10" t="s">
        <v>115</v>
      </c>
      <c r="B20" s="54"/>
      <c r="C20" s="54"/>
      <c r="D20" s="54"/>
      <c r="E20" s="50"/>
      <c r="F20" s="42">
        <v>61860</v>
      </c>
      <c r="G20" s="11"/>
      <c r="H20" s="32" t="s">
        <v>163</v>
      </c>
      <c r="I20" s="52"/>
      <c r="J20" s="14"/>
      <c r="K20" s="52"/>
    </row>
    <row r="21" spans="1:17" ht="28" x14ac:dyDescent="0.3">
      <c r="A21" s="10" t="s">
        <v>116</v>
      </c>
      <c r="B21" s="54"/>
      <c r="C21" s="54"/>
      <c r="D21" s="54"/>
      <c r="E21" s="50"/>
      <c r="F21" s="42">
        <v>207750</v>
      </c>
      <c r="G21" s="11"/>
      <c r="H21" s="32" t="s">
        <v>164</v>
      </c>
      <c r="I21" s="52"/>
      <c r="J21" s="14"/>
      <c r="K21" s="52"/>
    </row>
    <row r="22" spans="1:17" ht="28" x14ac:dyDescent="0.3">
      <c r="A22" s="10" t="s">
        <v>117</v>
      </c>
      <c r="B22" s="54"/>
      <c r="C22" s="54"/>
      <c r="D22" s="54"/>
      <c r="E22" s="50"/>
      <c r="F22" s="42">
        <v>389130</v>
      </c>
      <c r="G22" s="11">
        <v>1237.83</v>
      </c>
      <c r="H22" s="14" t="s">
        <v>159</v>
      </c>
      <c r="I22" s="52"/>
      <c r="J22" s="14"/>
      <c r="K22" s="52"/>
    </row>
    <row r="23" spans="1:17" ht="28" x14ac:dyDescent="0.3">
      <c r="A23" s="10" t="s">
        <v>118</v>
      </c>
      <c r="B23" s="54"/>
      <c r="C23" s="54"/>
      <c r="D23" s="54"/>
      <c r="E23" s="50"/>
      <c r="F23" s="42">
        <v>18233</v>
      </c>
      <c r="G23" s="11"/>
      <c r="H23" s="32" t="s">
        <v>161</v>
      </c>
      <c r="I23" s="52"/>
      <c r="J23" s="14"/>
      <c r="K23" s="52"/>
    </row>
    <row r="24" spans="1:17" ht="28" x14ac:dyDescent="0.3">
      <c r="A24" s="10" t="s">
        <v>119</v>
      </c>
      <c r="B24" s="54"/>
      <c r="C24" s="54"/>
      <c r="D24" s="54"/>
      <c r="E24" s="50"/>
      <c r="F24" s="42">
        <v>4500</v>
      </c>
      <c r="G24" s="11"/>
      <c r="H24" s="32" t="s">
        <v>162</v>
      </c>
      <c r="I24" s="52"/>
      <c r="J24" s="14"/>
      <c r="K24" s="52"/>
    </row>
    <row r="25" spans="1:17" ht="28" x14ac:dyDescent="0.3">
      <c r="A25" s="10" t="s">
        <v>120</v>
      </c>
      <c r="B25" s="54"/>
      <c r="C25" s="54"/>
      <c r="D25" s="54"/>
      <c r="E25" s="50"/>
      <c r="F25" s="42">
        <v>3000</v>
      </c>
      <c r="G25" s="36">
        <v>2998.38</v>
      </c>
      <c r="H25" s="14" t="s">
        <v>160</v>
      </c>
      <c r="I25" s="52"/>
      <c r="J25" s="14"/>
      <c r="K25" s="52"/>
    </row>
    <row r="26" spans="1:17" ht="14.4" customHeight="1" x14ac:dyDescent="0.3">
      <c r="A26" s="10" t="s">
        <v>121</v>
      </c>
      <c r="B26" s="54"/>
      <c r="C26" s="54"/>
      <c r="D26" s="54"/>
      <c r="E26" s="50"/>
      <c r="F26" s="42">
        <v>341069</v>
      </c>
      <c r="G26" s="11">
        <v>341068.75</v>
      </c>
      <c r="H26" s="14" t="s">
        <v>122</v>
      </c>
      <c r="I26" s="14"/>
      <c r="J26" s="14"/>
      <c r="K26" s="14" t="s">
        <v>101</v>
      </c>
    </row>
    <row r="27" spans="1:17" ht="84" x14ac:dyDescent="0.3">
      <c r="A27" s="43" t="s">
        <v>10</v>
      </c>
      <c r="B27" s="39" t="s">
        <v>129</v>
      </c>
      <c r="C27" s="39" t="s">
        <v>11</v>
      </c>
      <c r="D27" s="39" t="s">
        <v>12</v>
      </c>
      <c r="E27" s="40" t="s">
        <v>13</v>
      </c>
      <c r="F27" s="42">
        <v>2431560</v>
      </c>
      <c r="G27" s="11">
        <v>2332200</v>
      </c>
      <c r="H27" s="27" t="s">
        <v>14</v>
      </c>
      <c r="I27" s="8"/>
      <c r="J27" s="8"/>
      <c r="K27" s="9" t="s">
        <v>15</v>
      </c>
    </row>
    <row r="28" spans="1:17" ht="29.4" customHeight="1" x14ac:dyDescent="0.3">
      <c r="A28" s="10" t="s">
        <v>58</v>
      </c>
      <c r="B28" s="55" t="s">
        <v>128</v>
      </c>
      <c r="C28" s="55" t="s">
        <v>54</v>
      </c>
      <c r="D28" s="54" t="s">
        <v>12</v>
      </c>
      <c r="E28" s="56" t="s">
        <v>52</v>
      </c>
      <c r="F28" s="51">
        <v>5332095</v>
      </c>
      <c r="G28" s="38"/>
      <c r="H28" s="28"/>
      <c r="I28" s="17"/>
      <c r="J28" s="18"/>
      <c r="K28" s="18"/>
      <c r="L28" s="16"/>
      <c r="M28" s="16"/>
      <c r="N28" s="16"/>
      <c r="O28" s="16"/>
      <c r="P28" s="16"/>
      <c r="Q28" s="16"/>
    </row>
    <row r="29" spans="1:17" ht="42.65" customHeight="1" x14ac:dyDescent="0.3">
      <c r="A29" s="10" t="s">
        <v>51</v>
      </c>
      <c r="B29" s="55"/>
      <c r="C29" s="55"/>
      <c r="D29" s="54"/>
      <c r="E29" s="56"/>
      <c r="F29" s="51"/>
      <c r="G29" s="42">
        <v>82554</v>
      </c>
      <c r="H29" s="29" t="s">
        <v>172</v>
      </c>
      <c r="I29" s="17"/>
      <c r="J29" s="18"/>
      <c r="K29" s="10" t="s">
        <v>53</v>
      </c>
      <c r="L29" s="16"/>
      <c r="M29" s="16"/>
      <c r="N29" s="16"/>
      <c r="O29" s="16"/>
      <c r="P29" s="16"/>
      <c r="Q29" s="16"/>
    </row>
    <row r="30" spans="1:17" ht="42.65" customHeight="1" x14ac:dyDescent="0.3">
      <c r="A30" s="10" t="s">
        <v>59</v>
      </c>
      <c r="B30" s="55"/>
      <c r="C30" s="55"/>
      <c r="D30" s="54"/>
      <c r="E30" s="56"/>
      <c r="F30" s="51"/>
      <c r="G30" s="42">
        <v>123351.24</v>
      </c>
      <c r="H30" s="14" t="s">
        <v>53</v>
      </c>
      <c r="I30" s="17"/>
      <c r="J30" s="18"/>
      <c r="K30" s="10" t="s">
        <v>53</v>
      </c>
      <c r="L30" s="16"/>
      <c r="M30" s="16"/>
      <c r="N30" s="16"/>
      <c r="O30" s="16"/>
      <c r="P30" s="16"/>
      <c r="Q30" s="16"/>
    </row>
    <row r="31" spans="1:17" ht="85.25" customHeight="1" x14ac:dyDescent="0.3">
      <c r="A31" s="10" t="s">
        <v>60</v>
      </c>
      <c r="B31" s="55"/>
      <c r="C31" s="55"/>
      <c r="D31" s="54"/>
      <c r="E31" s="56"/>
      <c r="F31" s="51"/>
      <c r="G31" s="11">
        <v>52887.77</v>
      </c>
      <c r="H31" s="14" t="s">
        <v>171</v>
      </c>
      <c r="I31" s="20" t="s">
        <v>61</v>
      </c>
      <c r="J31" s="20" t="s">
        <v>173</v>
      </c>
      <c r="K31" s="20" t="s">
        <v>171</v>
      </c>
      <c r="L31" s="16"/>
      <c r="M31" s="16"/>
      <c r="N31" s="16"/>
      <c r="O31" s="16"/>
      <c r="P31" s="16"/>
      <c r="Q31" s="16"/>
    </row>
    <row r="32" spans="1:17" ht="48.65" customHeight="1" x14ac:dyDescent="0.3">
      <c r="A32" s="10" t="s">
        <v>55</v>
      </c>
      <c r="B32" s="55"/>
      <c r="C32" s="55"/>
      <c r="D32" s="54"/>
      <c r="E32" s="56"/>
      <c r="F32" s="38">
        <v>156156</v>
      </c>
      <c r="G32" s="38"/>
      <c r="H32" s="28"/>
      <c r="I32" s="30"/>
      <c r="J32" s="18"/>
      <c r="K32" s="18"/>
      <c r="L32" s="16"/>
      <c r="M32" s="16"/>
      <c r="N32" s="16"/>
      <c r="O32" s="16"/>
      <c r="P32" s="16"/>
      <c r="Q32" s="16"/>
    </row>
    <row r="33" spans="1:17" ht="24" customHeight="1" x14ac:dyDescent="0.3">
      <c r="A33" s="10" t="s">
        <v>56</v>
      </c>
      <c r="B33" s="55"/>
      <c r="C33" s="55"/>
      <c r="D33" s="54"/>
      <c r="E33" s="56"/>
      <c r="F33" s="42">
        <v>1568975</v>
      </c>
      <c r="G33" s="42"/>
      <c r="H33" s="11"/>
      <c r="I33" s="31"/>
      <c r="J33" s="10"/>
      <c r="K33" s="10"/>
      <c r="L33" s="16"/>
      <c r="M33" s="16"/>
      <c r="N33" s="16"/>
      <c r="O33" s="16"/>
      <c r="P33" s="16"/>
      <c r="Q33" s="16"/>
    </row>
    <row r="34" spans="1:17" ht="24.65" customHeight="1" x14ac:dyDescent="0.3">
      <c r="A34" s="10" t="s">
        <v>57</v>
      </c>
      <c r="B34" s="55"/>
      <c r="C34" s="55"/>
      <c r="D34" s="54"/>
      <c r="E34" s="56"/>
      <c r="F34" s="42">
        <v>53982</v>
      </c>
      <c r="G34" s="42"/>
      <c r="H34" s="11"/>
      <c r="I34" s="31"/>
      <c r="J34" s="10"/>
      <c r="K34" s="10"/>
      <c r="L34" s="16"/>
      <c r="M34" s="16"/>
      <c r="N34" s="16"/>
    </row>
    <row r="35" spans="1:17" ht="109.75" customHeight="1" x14ac:dyDescent="0.3">
      <c r="A35" s="10" t="s">
        <v>197</v>
      </c>
      <c r="B35" s="55" t="s">
        <v>194</v>
      </c>
      <c r="C35" s="55" t="s">
        <v>193</v>
      </c>
      <c r="D35" s="54" t="s">
        <v>12</v>
      </c>
      <c r="E35" s="50" t="s">
        <v>195</v>
      </c>
      <c r="F35" s="49">
        <v>69341604</v>
      </c>
      <c r="G35" s="42"/>
      <c r="H35" s="11"/>
      <c r="I35" s="31"/>
      <c r="J35" s="10"/>
      <c r="K35" s="10"/>
      <c r="L35" s="16"/>
      <c r="M35" s="16"/>
      <c r="N35" s="16"/>
    </row>
    <row r="36" spans="1:17" ht="58.75" customHeight="1" x14ac:dyDescent="0.3">
      <c r="A36" s="10" t="s">
        <v>198</v>
      </c>
      <c r="B36" s="55"/>
      <c r="C36" s="55"/>
      <c r="D36" s="54"/>
      <c r="E36" s="50"/>
      <c r="F36" s="49"/>
      <c r="G36" s="42">
        <v>2470319</v>
      </c>
      <c r="H36" s="11"/>
      <c r="I36" s="31"/>
      <c r="J36" s="10"/>
      <c r="K36" s="10" t="s">
        <v>77</v>
      </c>
      <c r="L36" s="16"/>
      <c r="M36" s="16"/>
      <c r="N36" s="16"/>
    </row>
    <row r="37" spans="1:17" ht="53.4" customHeight="1" x14ac:dyDescent="0.3">
      <c r="A37" s="10" t="s">
        <v>189</v>
      </c>
      <c r="B37" s="41" t="s">
        <v>190</v>
      </c>
      <c r="C37" s="41" t="s">
        <v>188</v>
      </c>
      <c r="D37" s="39" t="s">
        <v>12</v>
      </c>
      <c r="E37" s="40" t="s">
        <v>196</v>
      </c>
      <c r="F37" s="42">
        <v>1450330</v>
      </c>
      <c r="G37" s="42">
        <v>39176</v>
      </c>
      <c r="H37" s="11" t="s">
        <v>191</v>
      </c>
      <c r="I37" s="20" t="s">
        <v>192</v>
      </c>
      <c r="J37" s="10"/>
      <c r="K37" s="10" t="s">
        <v>15</v>
      </c>
      <c r="L37" s="16"/>
      <c r="M37" s="16"/>
      <c r="N37" s="16"/>
    </row>
    <row r="38" spans="1:17" ht="73.25" customHeight="1" x14ac:dyDescent="0.3">
      <c r="A38" s="10" t="s">
        <v>28</v>
      </c>
      <c r="B38" s="54" t="s">
        <v>29</v>
      </c>
      <c r="C38" s="54" t="s">
        <v>30</v>
      </c>
      <c r="D38" s="54" t="s">
        <v>17</v>
      </c>
      <c r="E38" s="61" t="s">
        <v>31</v>
      </c>
      <c r="F38" s="42">
        <v>2714444</v>
      </c>
      <c r="G38" s="11">
        <v>2714444</v>
      </c>
      <c r="H38" s="14"/>
      <c r="I38" s="10"/>
      <c r="J38" s="10"/>
      <c r="K38" s="10" t="s">
        <v>37</v>
      </c>
      <c r="L38" s="16"/>
      <c r="M38" s="16"/>
      <c r="N38" s="16"/>
    </row>
    <row r="39" spans="1:17" ht="58.75" customHeight="1" x14ac:dyDescent="0.3">
      <c r="A39" s="10" t="s">
        <v>32</v>
      </c>
      <c r="B39" s="54"/>
      <c r="C39" s="54"/>
      <c r="D39" s="54"/>
      <c r="E39" s="61"/>
      <c r="F39" s="42">
        <v>119938</v>
      </c>
      <c r="G39" s="11">
        <v>119938</v>
      </c>
      <c r="H39" s="14"/>
      <c r="I39" s="10"/>
      <c r="J39" s="10"/>
      <c r="K39" s="10" t="s">
        <v>27</v>
      </c>
      <c r="L39" s="16"/>
      <c r="M39" s="16"/>
      <c r="N39" s="16"/>
    </row>
    <row r="40" spans="1:17" ht="57" customHeight="1" x14ac:dyDescent="0.3">
      <c r="A40" s="10" t="s">
        <v>33</v>
      </c>
      <c r="B40" s="54"/>
      <c r="C40" s="54"/>
      <c r="D40" s="54"/>
      <c r="E40" s="61"/>
      <c r="F40" s="42">
        <v>23363667</v>
      </c>
      <c r="G40" s="11">
        <v>23363667</v>
      </c>
      <c r="H40" s="14"/>
      <c r="I40" s="10"/>
      <c r="J40" s="10"/>
      <c r="K40" s="10" t="s">
        <v>40</v>
      </c>
      <c r="L40" s="16"/>
      <c r="M40" s="16"/>
      <c r="N40" s="16"/>
    </row>
    <row r="41" spans="1:17" ht="59.4" customHeight="1" x14ac:dyDescent="0.3">
      <c r="A41" s="10" t="s">
        <v>34</v>
      </c>
      <c r="B41" s="54"/>
      <c r="C41" s="54"/>
      <c r="D41" s="54"/>
      <c r="E41" s="61"/>
      <c r="F41" s="42">
        <v>174128</v>
      </c>
      <c r="G41" s="13">
        <v>174128</v>
      </c>
      <c r="H41" s="14"/>
      <c r="I41" s="10"/>
      <c r="J41" s="10"/>
      <c r="K41" s="10" t="s">
        <v>35</v>
      </c>
      <c r="L41" s="16"/>
      <c r="M41" s="16"/>
      <c r="N41" s="16"/>
    </row>
    <row r="42" spans="1:17" ht="55.75" customHeight="1" x14ac:dyDescent="0.3">
      <c r="A42" s="10" t="s">
        <v>183</v>
      </c>
      <c r="B42" s="54"/>
      <c r="C42" s="54"/>
      <c r="D42" s="54"/>
      <c r="E42" s="61"/>
      <c r="F42" s="42">
        <v>35507</v>
      </c>
      <c r="G42" s="42">
        <v>35507</v>
      </c>
      <c r="H42" s="14"/>
      <c r="I42" s="10"/>
      <c r="J42" s="10"/>
      <c r="K42" s="10" t="s">
        <v>62</v>
      </c>
      <c r="L42" s="16"/>
      <c r="M42" s="16"/>
      <c r="N42" s="16"/>
    </row>
    <row r="43" spans="1:17" ht="31.25" customHeight="1" x14ac:dyDescent="0.3">
      <c r="A43" s="10" t="s">
        <v>41</v>
      </c>
      <c r="B43" s="54" t="s">
        <v>127</v>
      </c>
      <c r="C43" s="54" t="s">
        <v>48</v>
      </c>
      <c r="D43" s="54" t="s">
        <v>12</v>
      </c>
      <c r="E43" s="50" t="s">
        <v>42</v>
      </c>
      <c r="F43" s="42">
        <v>2662220</v>
      </c>
      <c r="G43" s="42">
        <v>2662219.37</v>
      </c>
      <c r="H43" s="14" t="s">
        <v>43</v>
      </c>
      <c r="I43" s="15"/>
      <c r="J43" s="10"/>
      <c r="K43" s="10" t="s">
        <v>50</v>
      </c>
      <c r="L43" s="16"/>
      <c r="M43" s="16"/>
      <c r="N43" s="16"/>
    </row>
    <row r="44" spans="1:17" ht="28.25" customHeight="1" x14ac:dyDescent="0.3">
      <c r="A44" s="10" t="s">
        <v>44</v>
      </c>
      <c r="B44" s="54"/>
      <c r="C44" s="54"/>
      <c r="D44" s="54"/>
      <c r="E44" s="50"/>
      <c r="F44" s="42">
        <v>362700</v>
      </c>
      <c r="G44" s="42">
        <v>362700</v>
      </c>
      <c r="H44" s="10" t="s">
        <v>45</v>
      </c>
      <c r="I44" s="15"/>
      <c r="J44" s="10"/>
      <c r="K44" s="10" t="s">
        <v>50</v>
      </c>
      <c r="L44" s="16"/>
      <c r="M44" s="16"/>
      <c r="N44" s="16"/>
    </row>
    <row r="45" spans="1:17" ht="30" customHeight="1" x14ac:dyDescent="0.3">
      <c r="A45" s="10" t="s">
        <v>46</v>
      </c>
      <c r="B45" s="54"/>
      <c r="C45" s="54"/>
      <c r="D45" s="54"/>
      <c r="E45" s="50"/>
      <c r="F45" s="42">
        <v>2957</v>
      </c>
      <c r="G45" s="42">
        <v>2956.8</v>
      </c>
      <c r="H45" s="10" t="s">
        <v>47</v>
      </c>
      <c r="I45" s="15"/>
      <c r="J45" s="10"/>
      <c r="K45" s="10" t="s">
        <v>50</v>
      </c>
      <c r="L45" s="16"/>
      <c r="M45" s="16"/>
      <c r="N45" s="16"/>
    </row>
    <row r="46" spans="1:17" ht="25.75" customHeight="1" x14ac:dyDescent="0.3">
      <c r="A46" s="10" t="s">
        <v>49</v>
      </c>
      <c r="B46" s="54"/>
      <c r="C46" s="54"/>
      <c r="D46" s="54"/>
      <c r="E46" s="50"/>
      <c r="F46" s="42">
        <v>8067</v>
      </c>
      <c r="G46" s="42"/>
      <c r="H46" s="10"/>
      <c r="I46" s="10"/>
      <c r="J46" s="10"/>
      <c r="K46" s="10"/>
      <c r="L46" s="16"/>
      <c r="M46" s="16"/>
      <c r="N46" s="16"/>
    </row>
    <row r="47" spans="1:17" ht="103.25" customHeight="1" x14ac:dyDescent="0.3">
      <c r="A47" s="10" t="s">
        <v>133</v>
      </c>
      <c r="B47" s="60" t="s">
        <v>126</v>
      </c>
      <c r="C47" s="55" t="s">
        <v>63</v>
      </c>
      <c r="D47" s="54" t="s">
        <v>12</v>
      </c>
      <c r="E47" s="56" t="s">
        <v>64</v>
      </c>
      <c r="F47" s="42">
        <v>8940239</v>
      </c>
      <c r="G47" s="42">
        <v>8940238.1300000008</v>
      </c>
      <c r="H47" s="19" t="s">
        <v>94</v>
      </c>
      <c r="I47" s="31"/>
      <c r="J47" s="10"/>
      <c r="K47" s="10" t="s">
        <v>134</v>
      </c>
      <c r="L47" s="16"/>
      <c r="M47" s="16"/>
      <c r="N47" s="16"/>
    </row>
    <row r="48" spans="1:17" ht="70.75" customHeight="1" x14ac:dyDescent="0.3">
      <c r="A48" s="10" t="s">
        <v>65</v>
      </c>
      <c r="B48" s="60"/>
      <c r="C48" s="55"/>
      <c r="D48" s="54"/>
      <c r="E48" s="56"/>
      <c r="F48" s="42">
        <v>3874</v>
      </c>
      <c r="G48" s="42">
        <v>3873.61</v>
      </c>
      <c r="H48" s="19" t="s">
        <v>94</v>
      </c>
      <c r="I48" s="31"/>
      <c r="J48" s="10"/>
      <c r="K48" s="24" t="s">
        <v>94</v>
      </c>
      <c r="L48" s="16"/>
      <c r="M48" s="16"/>
      <c r="N48" s="16"/>
    </row>
    <row r="49" spans="1:14" ht="70.75" customHeight="1" x14ac:dyDescent="0.3">
      <c r="A49" s="10" t="s">
        <v>66</v>
      </c>
      <c r="B49" s="60"/>
      <c r="C49" s="55"/>
      <c r="D49" s="54"/>
      <c r="E49" s="56"/>
      <c r="F49" s="42">
        <v>8430483</v>
      </c>
      <c r="G49" s="42">
        <v>8421591.9100000001</v>
      </c>
      <c r="H49" s="19" t="s">
        <v>76</v>
      </c>
      <c r="I49" s="31"/>
      <c r="J49" s="10"/>
      <c r="K49" s="10" t="s">
        <v>75</v>
      </c>
      <c r="L49" s="16"/>
      <c r="M49" s="16"/>
      <c r="N49" s="16"/>
    </row>
    <row r="50" spans="1:14" ht="70.75" customHeight="1" x14ac:dyDescent="0.3">
      <c r="A50" s="10" t="s">
        <v>67</v>
      </c>
      <c r="B50" s="60"/>
      <c r="C50" s="55"/>
      <c r="D50" s="54"/>
      <c r="E50" s="56"/>
      <c r="F50" s="42">
        <v>649585</v>
      </c>
      <c r="G50" s="42">
        <v>649584.68000000005</v>
      </c>
      <c r="H50" s="19" t="s">
        <v>132</v>
      </c>
      <c r="I50" s="31"/>
      <c r="J50" s="10"/>
      <c r="K50" s="10" t="s">
        <v>132</v>
      </c>
      <c r="L50" s="16"/>
      <c r="M50" s="16"/>
      <c r="N50" s="16"/>
    </row>
    <row r="51" spans="1:14" ht="87" customHeight="1" x14ac:dyDescent="0.3">
      <c r="A51" s="10" t="s">
        <v>68</v>
      </c>
      <c r="B51" s="60"/>
      <c r="C51" s="55"/>
      <c r="D51" s="54"/>
      <c r="E51" s="56"/>
      <c r="F51" s="42">
        <v>68981</v>
      </c>
      <c r="G51" s="25">
        <v>68981.210000000006</v>
      </c>
      <c r="H51" s="42"/>
      <c r="I51" s="31"/>
      <c r="J51" s="10"/>
      <c r="K51" s="10" t="s">
        <v>174</v>
      </c>
      <c r="L51" s="16"/>
      <c r="M51" s="16"/>
      <c r="N51" s="16"/>
    </row>
    <row r="52" spans="1:14" ht="85.75" customHeight="1" x14ac:dyDescent="0.3">
      <c r="A52" s="10" t="s">
        <v>170</v>
      </c>
      <c r="B52" s="60"/>
      <c r="C52" s="55"/>
      <c r="D52" s="54"/>
      <c r="E52" s="56"/>
      <c r="F52" s="42">
        <v>3479593</v>
      </c>
      <c r="G52" s="42">
        <v>3479593</v>
      </c>
      <c r="H52" s="42"/>
      <c r="I52" s="31"/>
      <c r="J52" s="10"/>
      <c r="K52" s="10" t="s">
        <v>77</v>
      </c>
      <c r="L52" s="16"/>
      <c r="M52" s="16"/>
      <c r="N52" s="16"/>
    </row>
    <row r="53" spans="1:14" ht="70.75" customHeight="1" x14ac:dyDescent="0.3">
      <c r="A53" s="10" t="s">
        <v>69</v>
      </c>
      <c r="B53" s="60"/>
      <c r="C53" s="55"/>
      <c r="D53" s="54"/>
      <c r="E53" s="56"/>
      <c r="F53" s="42">
        <v>162817</v>
      </c>
      <c r="G53" s="42">
        <v>162817</v>
      </c>
      <c r="H53" s="42"/>
      <c r="I53" s="31"/>
      <c r="J53" s="10"/>
      <c r="K53" s="10" t="s">
        <v>78</v>
      </c>
      <c r="L53" s="16"/>
      <c r="M53" s="16"/>
      <c r="N53" s="16"/>
    </row>
    <row r="54" spans="1:14" ht="57" customHeight="1" x14ac:dyDescent="0.3">
      <c r="A54" s="10" t="s">
        <v>70</v>
      </c>
      <c r="B54" s="60"/>
      <c r="C54" s="55"/>
      <c r="D54" s="54"/>
      <c r="E54" s="56"/>
      <c r="F54" s="25">
        <v>744279</v>
      </c>
      <c r="G54" s="25">
        <v>744279.28</v>
      </c>
      <c r="H54" s="19" t="s">
        <v>94</v>
      </c>
      <c r="I54" s="31"/>
      <c r="J54" s="10"/>
      <c r="K54" s="24" t="s">
        <v>134</v>
      </c>
      <c r="L54" s="16"/>
      <c r="M54" s="16"/>
      <c r="N54" s="16"/>
    </row>
    <row r="55" spans="1:14" ht="57.65" customHeight="1" x14ac:dyDescent="0.3">
      <c r="A55" s="10" t="s">
        <v>71</v>
      </c>
      <c r="B55" s="60"/>
      <c r="C55" s="55"/>
      <c r="D55" s="54"/>
      <c r="E55" s="56"/>
      <c r="F55" s="42">
        <v>702259</v>
      </c>
      <c r="G55" s="42">
        <v>695687.64</v>
      </c>
      <c r="H55" s="37" t="s">
        <v>76</v>
      </c>
      <c r="I55" s="31"/>
      <c r="J55" s="10"/>
      <c r="K55" s="10" t="s">
        <v>75</v>
      </c>
      <c r="L55" s="16"/>
      <c r="M55" s="16"/>
      <c r="N55" s="16"/>
    </row>
    <row r="56" spans="1:14" ht="55.25" customHeight="1" x14ac:dyDescent="0.3">
      <c r="A56" s="10" t="s">
        <v>72</v>
      </c>
      <c r="B56" s="60"/>
      <c r="C56" s="55"/>
      <c r="D56" s="54"/>
      <c r="E56" s="56"/>
      <c r="F56" s="42">
        <v>5747</v>
      </c>
      <c r="G56" s="42"/>
      <c r="H56" s="19"/>
      <c r="I56" s="31"/>
      <c r="J56" s="10"/>
      <c r="K56" s="10"/>
      <c r="L56" s="16"/>
      <c r="M56" s="16"/>
      <c r="N56" s="16"/>
    </row>
    <row r="57" spans="1:14" ht="118.25" customHeight="1" x14ac:dyDescent="0.3">
      <c r="A57" s="10" t="s">
        <v>73</v>
      </c>
      <c r="B57" s="60"/>
      <c r="C57" s="55"/>
      <c r="D57" s="54"/>
      <c r="E57" s="56"/>
      <c r="F57" s="42">
        <v>289851</v>
      </c>
      <c r="G57" s="42">
        <v>289851</v>
      </c>
      <c r="H57" s="42"/>
      <c r="I57" s="31"/>
      <c r="J57" s="10"/>
      <c r="K57" s="10" t="s">
        <v>85</v>
      </c>
      <c r="L57" s="16"/>
      <c r="M57" s="16"/>
      <c r="N57" s="16"/>
    </row>
    <row r="58" spans="1:14" ht="59.4" customHeight="1" x14ac:dyDescent="0.3">
      <c r="A58" s="10" t="s">
        <v>74</v>
      </c>
      <c r="B58" s="60"/>
      <c r="C58" s="55"/>
      <c r="D58" s="54"/>
      <c r="E58" s="56"/>
      <c r="F58" s="42">
        <v>13563</v>
      </c>
      <c r="G58" s="42"/>
      <c r="H58" s="42"/>
      <c r="I58" s="31"/>
      <c r="J58" s="10"/>
      <c r="K58" s="10"/>
      <c r="L58" s="16"/>
      <c r="M58" s="16"/>
      <c r="N58" s="16"/>
    </row>
    <row r="59" spans="1:14" ht="59.4" customHeight="1" x14ac:dyDescent="0.3">
      <c r="A59" s="10" t="s">
        <v>175</v>
      </c>
      <c r="B59" s="54" t="s">
        <v>123</v>
      </c>
      <c r="C59" s="54" t="s">
        <v>124</v>
      </c>
      <c r="D59" s="54" t="s">
        <v>17</v>
      </c>
      <c r="E59" s="50" t="s">
        <v>125</v>
      </c>
      <c r="F59" s="42">
        <v>1730383</v>
      </c>
      <c r="G59" s="42">
        <v>1730383</v>
      </c>
      <c r="H59" s="10"/>
      <c r="I59" s="10"/>
      <c r="J59" s="10"/>
      <c r="K59" s="10" t="s">
        <v>22</v>
      </c>
      <c r="L59" s="16"/>
      <c r="M59" s="16"/>
      <c r="N59" s="16"/>
    </row>
    <row r="60" spans="1:14" ht="46.25" customHeight="1" x14ac:dyDescent="0.3">
      <c r="A60" s="10" t="s">
        <v>176</v>
      </c>
      <c r="B60" s="54"/>
      <c r="C60" s="54"/>
      <c r="D60" s="54"/>
      <c r="E60" s="54"/>
      <c r="F60" s="42">
        <v>2291014</v>
      </c>
      <c r="G60" s="42"/>
      <c r="H60" s="10"/>
      <c r="I60" s="10"/>
      <c r="J60" s="10"/>
      <c r="K60" s="10"/>
      <c r="L60" s="16"/>
      <c r="M60" s="16"/>
      <c r="N60" s="16"/>
    </row>
    <row r="61" spans="1:14" ht="32.4" customHeight="1" x14ac:dyDescent="0.3">
      <c r="A61" s="10" t="s">
        <v>79</v>
      </c>
      <c r="B61" s="54" t="s">
        <v>130</v>
      </c>
      <c r="C61" s="54" t="s">
        <v>84</v>
      </c>
      <c r="D61" s="54" t="s">
        <v>12</v>
      </c>
      <c r="E61" s="58" t="s">
        <v>206</v>
      </c>
      <c r="F61" s="42">
        <v>1376823</v>
      </c>
      <c r="G61" s="42">
        <v>1376820.71</v>
      </c>
      <c r="H61" s="10" t="s">
        <v>94</v>
      </c>
      <c r="I61" s="10"/>
      <c r="J61" s="10"/>
      <c r="K61" s="10" t="s">
        <v>101</v>
      </c>
    </row>
    <row r="62" spans="1:14" ht="28" x14ac:dyDescent="0.3">
      <c r="A62" s="10" t="s">
        <v>137</v>
      </c>
      <c r="B62" s="54"/>
      <c r="C62" s="54"/>
      <c r="D62" s="54"/>
      <c r="E62" s="50"/>
      <c r="F62" s="49">
        <v>445156</v>
      </c>
      <c r="G62" s="42"/>
      <c r="H62" s="10"/>
      <c r="I62" s="10"/>
      <c r="J62" s="10"/>
      <c r="K62" s="10"/>
    </row>
    <row r="63" spans="1:14" ht="28" x14ac:dyDescent="0.3">
      <c r="A63" s="33" t="s">
        <v>138</v>
      </c>
      <c r="B63" s="54"/>
      <c r="C63" s="54"/>
      <c r="D63" s="54"/>
      <c r="E63" s="50"/>
      <c r="F63" s="49"/>
      <c r="G63" s="42">
        <v>14614.28</v>
      </c>
      <c r="H63" s="10" t="s">
        <v>99</v>
      </c>
      <c r="I63" s="10" t="s">
        <v>100</v>
      </c>
      <c r="J63" s="10"/>
      <c r="K63" s="10" t="s">
        <v>101</v>
      </c>
    </row>
    <row r="64" spans="1:14" ht="28" x14ac:dyDescent="0.3">
      <c r="A64" s="33" t="s">
        <v>139</v>
      </c>
      <c r="B64" s="54"/>
      <c r="C64" s="54"/>
      <c r="D64" s="54"/>
      <c r="E64" s="50"/>
      <c r="F64" s="49"/>
      <c r="G64" s="42">
        <v>46743.79</v>
      </c>
      <c r="H64" s="10" t="s">
        <v>99</v>
      </c>
      <c r="I64" s="10" t="s">
        <v>100</v>
      </c>
      <c r="J64" s="10"/>
      <c r="K64" s="10" t="s">
        <v>101</v>
      </c>
    </row>
    <row r="65" spans="1:11" ht="28" x14ac:dyDescent="0.3">
      <c r="A65" s="33" t="s">
        <v>140</v>
      </c>
      <c r="B65" s="54"/>
      <c r="C65" s="54"/>
      <c r="D65" s="54"/>
      <c r="E65" s="50"/>
      <c r="F65" s="49"/>
      <c r="G65" s="42">
        <v>19497.060000000001</v>
      </c>
      <c r="H65" s="10" t="s">
        <v>142</v>
      </c>
      <c r="I65" s="10" t="s">
        <v>100</v>
      </c>
      <c r="J65" s="10"/>
      <c r="K65" s="10" t="s">
        <v>101</v>
      </c>
    </row>
    <row r="66" spans="1:11" ht="42" x14ac:dyDescent="0.3">
      <c r="A66" s="14" t="s">
        <v>141</v>
      </c>
      <c r="B66" s="54"/>
      <c r="C66" s="54"/>
      <c r="D66" s="54"/>
      <c r="E66" s="50"/>
      <c r="F66" s="49"/>
      <c r="G66" s="42">
        <v>363719.9</v>
      </c>
      <c r="H66" s="10" t="s">
        <v>98</v>
      </c>
      <c r="I66" s="10"/>
      <c r="J66" s="10"/>
      <c r="K66" s="10" t="s">
        <v>98</v>
      </c>
    </row>
    <row r="67" spans="1:11" ht="30" customHeight="1" x14ac:dyDescent="0.3">
      <c r="A67" s="10" t="s">
        <v>97</v>
      </c>
      <c r="B67" s="54"/>
      <c r="C67" s="54"/>
      <c r="D67" s="54"/>
      <c r="E67" s="50"/>
      <c r="F67" s="49">
        <v>4701997</v>
      </c>
      <c r="G67" s="42"/>
      <c r="H67" s="10"/>
      <c r="I67" s="10"/>
      <c r="J67" s="10"/>
      <c r="K67" s="10"/>
    </row>
    <row r="68" spans="1:11" ht="42" x14ac:dyDescent="0.3">
      <c r="A68" s="10" t="s">
        <v>143</v>
      </c>
      <c r="B68" s="54"/>
      <c r="C68" s="54"/>
      <c r="D68" s="54"/>
      <c r="E68" s="50"/>
      <c r="F68" s="49"/>
      <c r="G68" s="42">
        <v>42054.64</v>
      </c>
      <c r="H68" s="10" t="s">
        <v>98</v>
      </c>
      <c r="I68" s="10"/>
      <c r="J68" s="10"/>
      <c r="K68" s="10" t="s">
        <v>98</v>
      </c>
    </row>
    <row r="69" spans="1:11" ht="28" x14ac:dyDescent="0.3">
      <c r="A69" s="10" t="s">
        <v>144</v>
      </c>
      <c r="B69" s="54"/>
      <c r="C69" s="54"/>
      <c r="D69" s="54"/>
      <c r="E69" s="50"/>
      <c r="F69" s="49"/>
      <c r="G69" s="42">
        <v>482991.27</v>
      </c>
      <c r="H69" s="10" t="s">
        <v>102</v>
      </c>
      <c r="I69" s="10"/>
      <c r="J69" s="10"/>
      <c r="K69" s="10" t="s">
        <v>101</v>
      </c>
    </row>
    <row r="70" spans="1:11" ht="28" x14ac:dyDescent="0.3">
      <c r="A70" s="33" t="s">
        <v>145</v>
      </c>
      <c r="B70" s="54"/>
      <c r="C70" s="54"/>
      <c r="D70" s="54"/>
      <c r="E70" s="50"/>
      <c r="F70" s="49"/>
      <c r="G70" s="42">
        <v>1856806.26</v>
      </c>
      <c r="H70" s="27" t="s">
        <v>151</v>
      </c>
      <c r="I70" s="10"/>
      <c r="J70" s="10"/>
      <c r="K70" s="10" t="s">
        <v>101</v>
      </c>
    </row>
    <row r="71" spans="1:11" ht="28" x14ac:dyDescent="0.3">
      <c r="A71" s="33" t="s">
        <v>146</v>
      </c>
      <c r="B71" s="54"/>
      <c r="C71" s="54"/>
      <c r="D71" s="54"/>
      <c r="E71" s="50"/>
      <c r="F71" s="49"/>
      <c r="G71" s="42">
        <v>1621194.27</v>
      </c>
      <c r="H71" s="27" t="s">
        <v>152</v>
      </c>
      <c r="I71" s="10"/>
      <c r="J71" s="10"/>
      <c r="K71" s="10" t="s">
        <v>101</v>
      </c>
    </row>
    <row r="72" spans="1:11" ht="28" x14ac:dyDescent="0.3">
      <c r="A72" s="33" t="s">
        <v>147</v>
      </c>
      <c r="B72" s="54"/>
      <c r="C72" s="54"/>
      <c r="D72" s="54"/>
      <c r="E72" s="50"/>
      <c r="F72" s="49"/>
      <c r="G72" s="42">
        <v>373818.35</v>
      </c>
      <c r="H72" s="27" t="s">
        <v>153</v>
      </c>
      <c r="I72" s="10"/>
      <c r="J72" s="10"/>
      <c r="K72" s="10" t="s">
        <v>101</v>
      </c>
    </row>
    <row r="73" spans="1:11" ht="42" x14ac:dyDescent="0.3">
      <c r="A73" s="33" t="s">
        <v>148</v>
      </c>
      <c r="B73" s="54"/>
      <c r="C73" s="54"/>
      <c r="D73" s="54"/>
      <c r="E73" s="50"/>
      <c r="F73" s="49"/>
      <c r="G73" s="42">
        <v>135009.4</v>
      </c>
      <c r="H73" s="14" t="s">
        <v>98</v>
      </c>
      <c r="I73" s="10"/>
      <c r="J73" s="10"/>
      <c r="K73" s="10" t="s">
        <v>101</v>
      </c>
    </row>
    <row r="74" spans="1:11" ht="28" x14ac:dyDescent="0.3">
      <c r="A74" s="33" t="s">
        <v>149</v>
      </c>
      <c r="B74" s="54"/>
      <c r="C74" s="54"/>
      <c r="D74" s="54"/>
      <c r="E74" s="50"/>
      <c r="F74" s="49"/>
      <c r="G74" s="42">
        <v>128315.22</v>
      </c>
      <c r="H74" s="14" t="s">
        <v>154</v>
      </c>
      <c r="I74" s="10"/>
      <c r="J74" s="10"/>
      <c r="K74" s="10" t="s">
        <v>101</v>
      </c>
    </row>
    <row r="75" spans="1:11" ht="34.75" customHeight="1" x14ac:dyDescent="0.3">
      <c r="A75" s="10" t="s">
        <v>150</v>
      </c>
      <c r="B75" s="54"/>
      <c r="C75" s="54"/>
      <c r="D75" s="54"/>
      <c r="E75" s="50"/>
      <c r="F75" s="49"/>
      <c r="G75" s="42">
        <v>61794.1</v>
      </c>
      <c r="H75" s="26" t="s">
        <v>98</v>
      </c>
      <c r="I75" s="10"/>
      <c r="J75" s="10"/>
      <c r="K75" s="10" t="s">
        <v>101</v>
      </c>
    </row>
    <row r="76" spans="1:11" ht="56" x14ac:dyDescent="0.3">
      <c r="A76" s="10" t="s">
        <v>80</v>
      </c>
      <c r="B76" s="54"/>
      <c r="C76" s="54"/>
      <c r="D76" s="54"/>
      <c r="E76" s="50"/>
      <c r="F76" s="42">
        <v>30102</v>
      </c>
      <c r="G76" s="42">
        <v>30101.32</v>
      </c>
      <c r="H76" s="10" t="s">
        <v>136</v>
      </c>
      <c r="I76" s="10"/>
      <c r="J76" s="10"/>
      <c r="K76" s="10" t="s">
        <v>101</v>
      </c>
    </row>
    <row r="77" spans="1:11" ht="68.400000000000006" customHeight="1" x14ac:dyDescent="0.3">
      <c r="A77" s="59" t="s">
        <v>81</v>
      </c>
      <c r="B77" s="54"/>
      <c r="C77" s="54"/>
      <c r="D77" s="54"/>
      <c r="E77" s="50"/>
      <c r="F77" s="49">
        <v>2491346</v>
      </c>
      <c r="G77" s="42">
        <v>1108.6300000000001</v>
      </c>
      <c r="H77" s="10" t="s">
        <v>95</v>
      </c>
      <c r="I77" s="10" t="s">
        <v>178</v>
      </c>
      <c r="J77" s="10"/>
      <c r="K77" s="10" t="s">
        <v>96</v>
      </c>
    </row>
    <row r="78" spans="1:11" x14ac:dyDescent="0.3">
      <c r="A78" s="59"/>
      <c r="B78" s="54"/>
      <c r="C78" s="54"/>
      <c r="D78" s="54"/>
      <c r="E78" s="50"/>
      <c r="F78" s="49"/>
      <c r="G78" s="42">
        <v>2490236.2999999998</v>
      </c>
      <c r="H78" s="10" t="s">
        <v>99</v>
      </c>
      <c r="I78" s="10" t="s">
        <v>100</v>
      </c>
      <c r="J78" s="10"/>
      <c r="K78" s="10" t="s">
        <v>101</v>
      </c>
    </row>
    <row r="79" spans="1:11" ht="42" x14ac:dyDescent="0.3">
      <c r="A79" s="10" t="s">
        <v>82</v>
      </c>
      <c r="B79" s="54"/>
      <c r="C79" s="54"/>
      <c r="D79" s="54"/>
      <c r="E79" s="50"/>
      <c r="F79" s="42">
        <v>163464</v>
      </c>
      <c r="G79" s="42">
        <v>163464</v>
      </c>
      <c r="H79" s="10" t="s">
        <v>76</v>
      </c>
      <c r="I79" s="10"/>
      <c r="J79" s="10"/>
      <c r="K79" s="10" t="s">
        <v>135</v>
      </c>
    </row>
    <row r="80" spans="1:11" ht="17.399999999999999" customHeight="1" x14ac:dyDescent="0.3">
      <c r="A80" s="57" t="s">
        <v>83</v>
      </c>
      <c r="B80" s="54"/>
      <c r="C80" s="54"/>
      <c r="D80" s="54"/>
      <c r="E80" s="50"/>
      <c r="F80" s="49">
        <v>39496</v>
      </c>
      <c r="G80" s="49">
        <v>39496</v>
      </c>
      <c r="H80" s="21" t="s">
        <v>86</v>
      </c>
      <c r="I80" s="22">
        <f>0.175561837453876*1.21</f>
        <v>0.21242982331918994</v>
      </c>
      <c r="J80" s="23">
        <v>37065.909999999996</v>
      </c>
      <c r="K80" s="57" t="s">
        <v>93</v>
      </c>
    </row>
    <row r="81" spans="1:11" x14ac:dyDescent="0.3">
      <c r="A81" s="57"/>
      <c r="B81" s="54"/>
      <c r="C81" s="54"/>
      <c r="D81" s="54"/>
      <c r="E81" s="50"/>
      <c r="F81" s="49"/>
      <c r="G81" s="49"/>
      <c r="H81" s="21" t="s">
        <v>87</v>
      </c>
      <c r="I81" s="22">
        <v>6.487405714285714</v>
      </c>
      <c r="J81" s="23">
        <v>1750</v>
      </c>
      <c r="K81" s="57"/>
    </row>
    <row r="82" spans="1:11" x14ac:dyDescent="0.3">
      <c r="A82" s="57"/>
      <c r="B82" s="54"/>
      <c r="C82" s="54"/>
      <c r="D82" s="54"/>
      <c r="E82" s="50"/>
      <c r="F82" s="49"/>
      <c r="G82" s="49"/>
      <c r="H82" s="21" t="s">
        <v>88</v>
      </c>
      <c r="I82" s="22">
        <f>0.326054926624738*1.21</f>
        <v>0.39452646121593299</v>
      </c>
      <c r="J82" s="23">
        <v>47700</v>
      </c>
      <c r="K82" s="57"/>
    </row>
    <row r="83" spans="1:11" x14ac:dyDescent="0.3">
      <c r="A83" s="57"/>
      <c r="B83" s="54"/>
      <c r="C83" s="54"/>
      <c r="D83" s="54"/>
      <c r="E83" s="50"/>
      <c r="F83" s="49"/>
      <c r="G83" s="49"/>
      <c r="H83" s="21" t="s">
        <v>89</v>
      </c>
      <c r="I83" s="34">
        <f>1.55*1.21</f>
        <v>1.8754999999999999</v>
      </c>
      <c r="J83" s="23">
        <v>120</v>
      </c>
      <c r="K83" s="57"/>
    </row>
    <row r="84" spans="1:11" x14ac:dyDescent="0.3">
      <c r="A84" s="57"/>
      <c r="B84" s="54"/>
      <c r="C84" s="54"/>
      <c r="D84" s="54"/>
      <c r="E84" s="50"/>
      <c r="F84" s="49"/>
      <c r="G84" s="49"/>
      <c r="H84" s="21" t="s">
        <v>90</v>
      </c>
      <c r="I84" s="34">
        <f>2.4*1.21</f>
        <v>2.9039999999999999</v>
      </c>
      <c r="J84" s="35">
        <v>320</v>
      </c>
      <c r="K84" s="57"/>
    </row>
    <row r="85" spans="1:11" x14ac:dyDescent="0.3">
      <c r="A85" s="57"/>
      <c r="B85" s="54"/>
      <c r="C85" s="54"/>
      <c r="D85" s="54"/>
      <c r="E85" s="50"/>
      <c r="F85" s="49"/>
      <c r="G85" s="49"/>
      <c r="H85" s="21" t="s">
        <v>91</v>
      </c>
      <c r="I85" s="34">
        <f>0.79*1.21</f>
        <v>0.95589999999999997</v>
      </c>
      <c r="J85" s="35">
        <v>100</v>
      </c>
      <c r="K85" s="57"/>
    </row>
    <row r="86" spans="1:11" x14ac:dyDescent="0.3">
      <c r="A86" s="57"/>
      <c r="B86" s="54"/>
      <c r="C86" s="54"/>
      <c r="D86" s="54"/>
      <c r="E86" s="50"/>
      <c r="F86" s="49"/>
      <c r="G86" s="49"/>
      <c r="H86" s="21" t="s">
        <v>92</v>
      </c>
      <c r="I86" s="34">
        <f>0.3306*1.21</f>
        <v>0.40002599999999999</v>
      </c>
      <c r="J86" s="35">
        <v>500</v>
      </c>
      <c r="K86" s="57"/>
    </row>
    <row r="87" spans="1:11" ht="42" x14ac:dyDescent="0.3">
      <c r="A87" s="10" t="s">
        <v>104</v>
      </c>
      <c r="B87" s="54" t="s">
        <v>131</v>
      </c>
      <c r="C87" s="54" t="s">
        <v>103</v>
      </c>
      <c r="D87" s="54" t="s">
        <v>12</v>
      </c>
      <c r="E87" s="50" t="s">
        <v>105</v>
      </c>
      <c r="F87" s="25">
        <v>1186783</v>
      </c>
      <c r="G87" s="25"/>
      <c r="H87" s="10"/>
      <c r="I87" s="10"/>
      <c r="J87" s="10"/>
      <c r="K87" s="10"/>
    </row>
    <row r="88" spans="1:11" ht="112" x14ac:dyDescent="0.3">
      <c r="A88" s="10" t="s">
        <v>177</v>
      </c>
      <c r="B88" s="54"/>
      <c r="C88" s="54"/>
      <c r="D88" s="54"/>
      <c r="E88" s="50"/>
      <c r="F88" s="25">
        <v>16270</v>
      </c>
      <c r="G88" s="25">
        <v>4170.46</v>
      </c>
      <c r="H88" s="24" t="s">
        <v>185</v>
      </c>
      <c r="I88" s="24"/>
      <c r="J88" s="24" t="s">
        <v>186</v>
      </c>
      <c r="K88" s="24" t="s">
        <v>171</v>
      </c>
    </row>
    <row r="89" spans="1:11" ht="82.75" customHeight="1" x14ac:dyDescent="0.3">
      <c r="A89" s="10" t="s">
        <v>204</v>
      </c>
      <c r="B89" s="46" t="s">
        <v>199</v>
      </c>
      <c r="C89" s="46" t="s">
        <v>202</v>
      </c>
      <c r="D89" s="46" t="s">
        <v>201</v>
      </c>
      <c r="E89" s="50" t="s">
        <v>205</v>
      </c>
      <c r="F89" s="42">
        <v>47040932</v>
      </c>
      <c r="G89" s="42"/>
      <c r="H89" s="10"/>
      <c r="I89" s="10"/>
      <c r="J89" s="10"/>
      <c r="K89" s="10"/>
    </row>
    <row r="90" spans="1:11" ht="84" x14ac:dyDescent="0.3">
      <c r="A90" s="10" t="s">
        <v>200</v>
      </c>
      <c r="B90" s="47"/>
      <c r="C90" s="47"/>
      <c r="D90" s="47"/>
      <c r="E90" s="50"/>
      <c r="F90" s="49">
        <v>7609863</v>
      </c>
      <c r="G90" s="42"/>
      <c r="H90" s="10"/>
      <c r="I90" s="10"/>
      <c r="J90" s="10"/>
      <c r="K90" s="10"/>
    </row>
    <row r="91" spans="1:11" ht="57.65" customHeight="1" x14ac:dyDescent="0.3">
      <c r="A91" s="10" t="s">
        <v>198</v>
      </c>
      <c r="B91" s="48"/>
      <c r="C91" s="48"/>
      <c r="D91" s="48"/>
      <c r="E91" s="50"/>
      <c r="F91" s="49"/>
      <c r="G91" s="42">
        <v>205778</v>
      </c>
      <c r="H91" s="10"/>
      <c r="I91" s="10"/>
      <c r="J91" s="10"/>
      <c r="K91" s="10" t="s">
        <v>77</v>
      </c>
    </row>
    <row r="92" spans="1:11" ht="39.65" customHeight="1" x14ac:dyDescent="0.3">
      <c r="A92" s="45" t="s">
        <v>203</v>
      </c>
      <c r="B92" s="45"/>
      <c r="C92" s="45"/>
      <c r="D92" s="45"/>
      <c r="E92" s="45"/>
      <c r="F92" s="45"/>
      <c r="G92" s="44"/>
    </row>
  </sheetData>
  <mergeCells count="62">
    <mergeCell ref="E38:E42"/>
    <mergeCell ref="B9:B11"/>
    <mergeCell ref="C9:C11"/>
    <mergeCell ref="D9:D11"/>
    <mergeCell ref="E9:E11"/>
    <mergeCell ref="B12:B26"/>
    <mergeCell ref="C12:C26"/>
    <mergeCell ref="D12:D26"/>
    <mergeCell ref="E12:E26"/>
    <mergeCell ref="B38:B42"/>
    <mergeCell ref="C38:C42"/>
    <mergeCell ref="D38:D42"/>
    <mergeCell ref="B35:B36"/>
    <mergeCell ref="C35:C36"/>
    <mergeCell ref="D35:D36"/>
    <mergeCell ref="E35:E36"/>
    <mergeCell ref="D43:D46"/>
    <mergeCell ref="E43:E46"/>
    <mergeCell ref="B59:B60"/>
    <mergeCell ref="C59:C60"/>
    <mergeCell ref="D59:D60"/>
    <mergeCell ref="E59:E60"/>
    <mergeCell ref="E47:E58"/>
    <mergeCell ref="B47:B58"/>
    <mergeCell ref="C47:C58"/>
    <mergeCell ref="D47:D58"/>
    <mergeCell ref="G80:G86"/>
    <mergeCell ref="K80:K86"/>
    <mergeCell ref="B61:B86"/>
    <mergeCell ref="C61:C86"/>
    <mergeCell ref="D61:D86"/>
    <mergeCell ref="E61:E86"/>
    <mergeCell ref="F67:F75"/>
    <mergeCell ref="F77:F78"/>
    <mergeCell ref="F62:F66"/>
    <mergeCell ref="F28:F31"/>
    <mergeCell ref="I12:I25"/>
    <mergeCell ref="K12:K25"/>
    <mergeCell ref="A4:K4"/>
    <mergeCell ref="B5:B8"/>
    <mergeCell ref="C5:D8"/>
    <mergeCell ref="E5:E8"/>
    <mergeCell ref="B28:B34"/>
    <mergeCell ref="C28:C34"/>
    <mergeCell ref="D28:D34"/>
    <mergeCell ref="E28:E34"/>
    <mergeCell ref="A92:F92"/>
    <mergeCell ref="B89:B91"/>
    <mergeCell ref="C89:C91"/>
    <mergeCell ref="D89:D91"/>
    <mergeCell ref="F35:F36"/>
    <mergeCell ref="E89:E91"/>
    <mergeCell ref="F90:F91"/>
    <mergeCell ref="F80:F86"/>
    <mergeCell ref="A80:A86"/>
    <mergeCell ref="A77:A78"/>
    <mergeCell ref="B87:B88"/>
    <mergeCell ref="C87:C88"/>
    <mergeCell ref="D87:D88"/>
    <mergeCell ref="E87:E88"/>
    <mergeCell ref="B43:B46"/>
    <mergeCell ref="C43:C46"/>
  </mergeCells>
  <hyperlinks>
    <hyperlink ref="E5" r:id="rId1" xr:uid="{28EF9E8D-8F01-46BB-927A-E3B0E48BE50D}"/>
    <hyperlink ref="E27" r:id="rId2" xr:uid="{5DA90AF1-1900-4A37-8647-5325D5213040}"/>
    <hyperlink ref="E28" r:id="rId3" xr:uid="{D776D21A-7928-49F3-902A-C8B3B3AD5D27}"/>
    <hyperlink ref="E47" r:id="rId4" xr:uid="{6D58DBAE-9CD2-413F-A8D7-5BD4661F7CB0}"/>
    <hyperlink ref="E61" r:id="rId5" xr:uid="{2C8C3F23-1597-4F03-B360-0DDA0D43E36F}"/>
    <hyperlink ref="E87" r:id="rId6" xr:uid="{CE756104-F480-478F-BD2C-75890BD9DA20}"/>
    <hyperlink ref="E43" r:id="rId7" xr:uid="{751235FC-FF4B-4132-8352-773667F6CB3C}"/>
    <hyperlink ref="E9" r:id="rId8" xr:uid="{5D7CBACB-A73E-45B1-A045-62D1A911E753}"/>
    <hyperlink ref="E12" r:id="rId9" xr:uid="{EE6219C2-D1FA-40C2-A41C-B87C1C3926E6}"/>
    <hyperlink ref="E59" r:id="rId10" xr:uid="{E6B36E84-CD56-40BD-8DA5-449D1C578522}"/>
    <hyperlink ref="E38" r:id="rId11" xr:uid="{010AD07D-C2E3-49CC-9AD4-AB663F6DF359}"/>
    <hyperlink ref="E37" r:id="rId12" xr:uid="{3F6AE834-B1A4-4F28-B16D-1C855554AC56}"/>
    <hyperlink ref="E35" r:id="rId13" xr:uid="{7BFCA62B-C259-4C17-ACDA-8DC426FC33E5}"/>
    <hyperlink ref="E89" r:id="rId14" xr:uid="{76765369-5DB0-4FA0-960F-E0E34D0E75AD}"/>
  </hyperlinks>
  <pageMargins left="0.7" right="0.7" top="0.75" bottom="0.75" header="0.3" footer="0.3"/>
  <pageSetup paperSize="9" orientation="portrait" verticalDpi="0"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papildus_izmaksas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Marita Antonevica</dc:creator>
  <cp:lastModifiedBy>Evita Bune</cp:lastModifiedBy>
  <dcterms:created xsi:type="dcterms:W3CDTF">2021-02-08T08:25:44Z</dcterms:created>
  <dcterms:modified xsi:type="dcterms:W3CDTF">2021-05-18T04:19:24Z</dcterms:modified>
</cp:coreProperties>
</file>